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9440" windowHeight="8010"/>
  </bookViews>
  <sheets>
    <sheet name="CASH PLATINUM" sheetId="1" r:id="rId1"/>
  </sheets>
  <calcPr calcId="124519"/>
</workbook>
</file>

<file path=xl/calcChain.xml><?xml version="1.0" encoding="utf-8"?>
<calcChain xmlns="http://schemas.openxmlformats.org/spreadsheetml/2006/main">
  <c r="H9" i="1"/>
  <c r="I10"/>
  <c r="H10"/>
  <c r="J9" l="1"/>
  <c r="J10"/>
  <c r="H11" l="1"/>
  <c r="J11" l="1"/>
  <c r="H12" l="1"/>
  <c r="H13"/>
  <c r="J12" l="1"/>
  <c r="J13"/>
  <c r="H14" l="1"/>
  <c r="J14" s="1"/>
  <c r="J15" l="1"/>
  <c r="H15"/>
  <c r="H16" l="1"/>
  <c r="J16" l="1"/>
  <c r="H17" l="1"/>
  <c r="J17" l="1"/>
  <c r="I18" l="1"/>
  <c r="J18" s="1"/>
  <c r="H18"/>
  <c r="I19" l="1"/>
  <c r="H19"/>
  <c r="J19" l="1"/>
  <c r="I20" l="1"/>
  <c r="H20"/>
  <c r="J20" l="1"/>
  <c r="H21" l="1"/>
  <c r="H22"/>
  <c r="J21" l="1"/>
  <c r="J22"/>
  <c r="H23" l="1"/>
  <c r="J23" s="1"/>
  <c r="I24" l="1"/>
  <c r="H24"/>
  <c r="J24" l="1"/>
  <c r="H25"/>
  <c r="J25" s="1"/>
  <c r="H26"/>
  <c r="J26" l="1"/>
  <c r="I27" l="1"/>
  <c r="H27"/>
  <c r="H28"/>
  <c r="J28" s="1"/>
  <c r="I29"/>
  <c r="H29"/>
  <c r="J27" l="1"/>
  <c r="J29"/>
  <c r="H30"/>
  <c r="J30" s="1"/>
  <c r="H31"/>
  <c r="J31" s="1"/>
  <c r="H32" l="1"/>
  <c r="J32" s="1"/>
  <c r="H33"/>
  <c r="J33" s="1"/>
  <c r="H34"/>
  <c r="J34" s="1"/>
  <c r="I35" l="1"/>
  <c r="H35"/>
  <c r="H36"/>
  <c r="J36" s="1"/>
  <c r="H37"/>
  <c r="J37" s="1"/>
  <c r="H38"/>
  <c r="J38" s="1"/>
  <c r="H39"/>
  <c r="J39" s="1"/>
  <c r="J35" l="1"/>
  <c r="H40"/>
  <c r="J40" s="1"/>
  <c r="I41"/>
  <c r="H41"/>
  <c r="J41" l="1"/>
  <c r="H42"/>
  <c r="J42" s="1"/>
  <c r="I43" l="1"/>
  <c r="H43"/>
  <c r="J43" l="1"/>
  <c r="I44"/>
  <c r="H44"/>
  <c r="H45"/>
  <c r="J45" s="1"/>
  <c r="J44" l="1"/>
  <c r="H46"/>
  <c r="J46" s="1"/>
  <c r="H47"/>
  <c r="J47" s="1"/>
  <c r="H48" l="1"/>
  <c r="J48" s="1"/>
  <c r="H49"/>
  <c r="J49" s="1"/>
  <c r="H50"/>
  <c r="J50" s="1"/>
  <c r="H51" l="1"/>
  <c r="J51" l="1"/>
  <c r="H52" l="1"/>
  <c r="J52" s="1"/>
  <c r="H55" l="1"/>
  <c r="J55" s="1"/>
  <c r="H54"/>
  <c r="J54" s="1"/>
  <c r="H53"/>
  <c r="J53" s="1"/>
  <c r="H56" l="1"/>
  <c r="J56" l="1"/>
  <c r="I57" l="1"/>
  <c r="H57"/>
  <c r="H58"/>
  <c r="J58" s="1"/>
  <c r="I59"/>
  <c r="H59"/>
  <c r="J57" l="1"/>
  <c r="J59"/>
  <c r="I60" l="1"/>
  <c r="H60"/>
  <c r="J60" l="1"/>
  <c r="H63"/>
  <c r="J63" s="1"/>
  <c r="H64"/>
  <c r="J64" s="1"/>
  <c r="H65"/>
  <c r="J65" l="1"/>
  <c r="H61" l="1"/>
  <c r="J61" s="1"/>
  <c r="H62"/>
  <c r="J62" s="1"/>
  <c r="H66" l="1"/>
  <c r="J66" s="1"/>
  <c r="H67"/>
  <c r="J67" s="1"/>
  <c r="H68"/>
  <c r="J68" s="1"/>
  <c r="I69" l="1"/>
  <c r="H69"/>
  <c r="J69" l="1"/>
  <c r="H70"/>
  <c r="J70" s="1"/>
  <c r="H71" l="1"/>
  <c r="J71" s="1"/>
  <c r="H72" l="1"/>
  <c r="H73"/>
  <c r="J72" l="1"/>
  <c r="J73"/>
  <c r="I74" l="1"/>
  <c r="H74"/>
  <c r="H75"/>
  <c r="J74" l="1"/>
  <c r="H76"/>
  <c r="J76" s="1"/>
  <c r="H77"/>
  <c r="J77" s="1"/>
  <c r="I78" l="1"/>
  <c r="H78"/>
  <c r="H79"/>
  <c r="J79" s="1"/>
  <c r="H80"/>
  <c r="J78" l="1"/>
  <c r="J80"/>
  <c r="H81" l="1"/>
  <c r="J81" s="1"/>
  <c r="H82"/>
  <c r="J82" s="1"/>
  <c r="H83" l="1"/>
  <c r="H84"/>
  <c r="H85"/>
  <c r="J85" s="1"/>
  <c r="H86"/>
  <c r="J86" s="1"/>
  <c r="J83" l="1"/>
  <c r="J84"/>
  <c r="H87" l="1"/>
  <c r="J87" s="1"/>
  <c r="H88"/>
  <c r="J88" l="1"/>
  <c r="H89" l="1"/>
  <c r="J89" s="1"/>
  <c r="I90" l="1"/>
  <c r="H90"/>
  <c r="H91"/>
  <c r="J91" s="1"/>
  <c r="J90" l="1"/>
  <c r="H92"/>
  <c r="J92" s="1"/>
  <c r="H93" l="1"/>
  <c r="J93" s="1"/>
  <c r="H94" l="1"/>
  <c r="I95"/>
  <c r="H95"/>
  <c r="J95" l="1"/>
  <c r="J94"/>
  <c r="H96" l="1"/>
  <c r="J96" s="1"/>
  <c r="H97"/>
  <c r="J97" s="1"/>
  <c r="H98"/>
  <c r="I99"/>
  <c r="H99"/>
  <c r="J99" l="1"/>
  <c r="J98"/>
  <c r="H100" l="1"/>
  <c r="J100" s="1"/>
  <c r="H101" l="1"/>
  <c r="J101" s="1"/>
  <c r="H102" l="1"/>
  <c r="J102" l="1"/>
  <c r="I103" l="1"/>
  <c r="H103"/>
  <c r="H104"/>
  <c r="J104" s="1"/>
  <c r="J103" l="1"/>
  <c r="H105"/>
  <c r="J105" s="1"/>
  <c r="H106" l="1"/>
  <c r="J106" s="1"/>
  <c r="I107" l="1"/>
  <c r="H107"/>
  <c r="I108"/>
  <c r="H108"/>
  <c r="J107" l="1"/>
  <c r="J108"/>
  <c r="I109" l="1"/>
  <c r="H109"/>
  <c r="J109" l="1"/>
  <c r="I110" l="1"/>
  <c r="H110"/>
  <c r="J110" l="1"/>
  <c r="I111" l="1"/>
  <c r="H111"/>
  <c r="J111" l="1"/>
  <c r="H112"/>
  <c r="J112" s="1"/>
  <c r="I113"/>
  <c r="H113"/>
  <c r="H114"/>
  <c r="J114" s="1"/>
  <c r="J113" l="1"/>
  <c r="I115"/>
  <c r="H115"/>
  <c r="J115" l="1"/>
  <c r="H116"/>
  <c r="J116" s="1"/>
  <c r="H117"/>
  <c r="J117" s="1"/>
  <c r="H118" l="1"/>
  <c r="J118" s="1"/>
  <c r="H119"/>
  <c r="J119" s="1"/>
  <c r="H120" l="1"/>
  <c r="J120" s="1"/>
  <c r="H121" l="1"/>
  <c r="J121" s="1"/>
  <c r="H122" l="1"/>
  <c r="J122" s="1"/>
  <c r="I123"/>
  <c r="H123"/>
  <c r="J123" l="1"/>
  <c r="H124" l="1"/>
  <c r="J124" s="1"/>
  <c r="H125" l="1"/>
  <c r="J125" s="1"/>
  <c r="H126"/>
  <c r="J126" s="1"/>
  <c r="I127" l="1"/>
  <c r="H127"/>
  <c r="H128"/>
  <c r="J128" s="1"/>
  <c r="J127" l="1"/>
  <c r="H129"/>
  <c r="J129" s="1"/>
  <c r="I130" l="1"/>
  <c r="H130"/>
  <c r="J130" l="1"/>
  <c r="H131"/>
  <c r="J131" s="1"/>
  <c r="H132" l="1"/>
  <c r="J132" s="1"/>
  <c r="H133" l="1"/>
  <c r="J133" s="1"/>
  <c r="H134" l="1"/>
  <c r="J134" l="1"/>
  <c r="I135" l="1"/>
  <c r="H135"/>
  <c r="J135" l="1"/>
  <c r="H136"/>
  <c r="J136" l="1"/>
  <c r="I137" l="1"/>
  <c r="H137"/>
  <c r="J137" l="1"/>
  <c r="I138"/>
  <c r="H138"/>
  <c r="H139"/>
  <c r="J139" s="1"/>
  <c r="H140"/>
  <c r="J140" s="1"/>
  <c r="J138" l="1"/>
  <c r="I141" l="1"/>
  <c r="H141"/>
  <c r="J141" l="1"/>
  <c r="H142"/>
  <c r="J142" s="1"/>
  <c r="H143"/>
  <c r="J143" s="1"/>
  <c r="H144"/>
  <c r="J144" s="1"/>
  <c r="I145" l="1"/>
  <c r="H145"/>
  <c r="J145" l="1"/>
  <c r="H146"/>
  <c r="I147"/>
  <c r="H147"/>
  <c r="J147" l="1"/>
  <c r="J146"/>
  <c r="H148"/>
  <c r="I149"/>
  <c r="H149"/>
  <c r="J149" l="1"/>
  <c r="J148"/>
  <c r="H151" l="1"/>
  <c r="J151" s="1"/>
  <c r="I152" l="1"/>
  <c r="H152"/>
  <c r="J152" l="1"/>
  <c r="H153"/>
  <c r="I154"/>
  <c r="H154"/>
  <c r="J154" l="1"/>
  <c r="J153"/>
  <c r="I155" l="1"/>
  <c r="H155"/>
  <c r="J155" l="1"/>
  <c r="H156"/>
  <c r="J156" s="1"/>
  <c r="I157" l="1"/>
  <c r="H157"/>
  <c r="H158"/>
  <c r="J158" s="1"/>
  <c r="J157" l="1"/>
  <c r="H159"/>
  <c r="J159" s="1"/>
  <c r="I160" l="1"/>
  <c r="H160"/>
  <c r="J160" l="1"/>
  <c r="H161"/>
  <c r="J161" s="1"/>
  <c r="H162"/>
  <c r="J162" s="1"/>
  <c r="I163" l="1"/>
  <c r="H163"/>
  <c r="H164"/>
  <c r="J164" s="1"/>
  <c r="J163" l="1"/>
  <c r="H165"/>
  <c r="J165" s="1"/>
  <c r="H166"/>
  <c r="J166" s="1"/>
  <c r="H167" l="1"/>
  <c r="J167" s="1"/>
  <c r="H168"/>
  <c r="J168" l="1"/>
  <c r="I169" l="1"/>
  <c r="H169"/>
  <c r="J169" l="1"/>
  <c r="H170"/>
  <c r="J170" s="1"/>
  <c r="I171" l="1"/>
  <c r="H171"/>
  <c r="H172"/>
  <c r="I172"/>
  <c r="H173"/>
  <c r="J173" s="1"/>
  <c r="J172" l="1"/>
  <c r="J171"/>
  <c r="H174" l="1"/>
  <c r="J174" s="1"/>
  <c r="H175" l="1"/>
  <c r="J175" s="1"/>
  <c r="H176"/>
  <c r="J176" s="1"/>
  <c r="H177" l="1"/>
  <c r="J177" l="1"/>
  <c r="I178" l="1"/>
  <c r="H178"/>
  <c r="J178" l="1"/>
  <c r="I179" l="1"/>
  <c r="H179"/>
  <c r="I180"/>
  <c r="H180"/>
  <c r="J180" l="1"/>
  <c r="J179"/>
  <c r="I181" l="1"/>
  <c r="H181"/>
  <c r="J181" l="1"/>
  <c r="I182"/>
  <c r="H182"/>
  <c r="J182" l="1"/>
  <c r="H183"/>
  <c r="J183" s="1"/>
  <c r="H184"/>
  <c r="J184" s="1"/>
  <c r="H185"/>
  <c r="J185" s="1"/>
  <c r="I188" l="1"/>
  <c r="H188"/>
  <c r="I187"/>
  <c r="H187"/>
  <c r="H189"/>
  <c r="I189"/>
  <c r="J189" l="1"/>
  <c r="J188"/>
  <c r="J187"/>
  <c r="H192" l="1"/>
  <c r="J192" s="1"/>
  <c r="H191"/>
  <c r="J191" s="1"/>
  <c r="H190"/>
  <c r="J190" s="1"/>
  <c r="I193" l="1"/>
  <c r="H193"/>
  <c r="J193" l="1"/>
  <c r="H194"/>
  <c r="J194" s="1"/>
  <c r="H195" l="1"/>
  <c r="I195"/>
  <c r="J195" l="1"/>
  <c r="I198"/>
  <c r="H198"/>
  <c r="H196"/>
  <c r="J196" s="1"/>
  <c r="J198" l="1"/>
  <c r="I197"/>
  <c r="H197"/>
  <c r="J197" l="1"/>
  <c r="H199"/>
  <c r="J199" s="1"/>
  <c r="H200" l="1"/>
  <c r="J200" s="1"/>
  <c r="H201" l="1"/>
  <c r="J201" s="1"/>
  <c r="H202" l="1"/>
  <c r="J202" s="1"/>
  <c r="H203" l="1"/>
  <c r="J203" s="1"/>
  <c r="H204"/>
  <c r="J204" s="1"/>
  <c r="H205" l="1"/>
  <c r="J205" s="1"/>
  <c r="H206"/>
  <c r="J206" s="1"/>
  <c r="H207" l="1"/>
  <c r="J207" s="1"/>
  <c r="H208" l="1"/>
  <c r="J208" s="1"/>
  <c r="H209" l="1"/>
  <c r="J209" s="1"/>
  <c r="H210"/>
  <c r="J210" s="1"/>
  <c r="I211" l="1"/>
  <c r="H211"/>
  <c r="J211" l="1"/>
  <c r="H213"/>
  <c r="J213" s="1"/>
  <c r="I214" l="1"/>
  <c r="H214"/>
  <c r="H215"/>
  <c r="J215" s="1"/>
  <c r="I216"/>
  <c r="H216"/>
  <c r="I228"/>
  <c r="H228"/>
  <c r="J214" l="1"/>
  <c r="J216"/>
  <c r="J228"/>
  <c r="H217" l="1"/>
  <c r="J217" s="1"/>
  <c r="H218" l="1"/>
  <c r="J218" s="1"/>
  <c r="H219"/>
  <c r="J219" s="1"/>
  <c r="H220" l="1"/>
  <c r="J220" s="1"/>
  <c r="H221" l="1"/>
  <c r="J221" s="1"/>
  <c r="I222" l="1"/>
  <c r="H222"/>
  <c r="J222" l="1"/>
  <c r="H223"/>
  <c r="J223" s="1"/>
  <c r="H224"/>
  <c r="J224" s="1"/>
  <c r="H225" l="1"/>
  <c r="J225" s="1"/>
  <c r="H226"/>
  <c r="J226" s="1"/>
  <c r="H227"/>
  <c r="J227" s="1"/>
  <c r="I229" l="1"/>
  <c r="H229"/>
  <c r="H230"/>
  <c r="J230" s="1"/>
  <c r="J229" l="1"/>
  <c r="I231"/>
  <c r="H231"/>
  <c r="J231" l="1"/>
  <c r="H232"/>
  <c r="J232" s="1"/>
  <c r="I233" l="1"/>
  <c r="H233"/>
  <c r="J233" l="1"/>
  <c r="I234"/>
  <c r="H234"/>
  <c r="H235"/>
  <c r="J235" s="1"/>
  <c r="I236"/>
  <c r="H236"/>
  <c r="H237"/>
  <c r="J237" s="1"/>
  <c r="J236" l="1"/>
  <c r="J234"/>
  <c r="H238"/>
  <c r="J238" s="1"/>
  <c r="H239" l="1"/>
  <c r="J239" s="1"/>
  <c r="H240" l="1"/>
  <c r="J240" s="1"/>
  <c r="H241" l="1"/>
  <c r="J241" s="1"/>
  <c r="H242" l="1"/>
  <c r="J242" s="1"/>
  <c r="H243"/>
  <c r="J243" s="1"/>
  <c r="I244" l="1"/>
  <c r="H244"/>
  <c r="J244" l="1"/>
  <c r="I245" l="1"/>
  <c r="H245"/>
  <c r="J245" l="1"/>
  <c r="I246" l="1"/>
  <c r="H246"/>
  <c r="J246" l="1"/>
  <c r="I247"/>
  <c r="H247"/>
  <c r="H248"/>
  <c r="J248" s="1"/>
  <c r="H249"/>
  <c r="J247" l="1"/>
  <c r="J249"/>
  <c r="I250" l="1"/>
  <c r="H250"/>
  <c r="H251"/>
  <c r="J251" s="1"/>
  <c r="J250" l="1"/>
  <c r="H252"/>
  <c r="J252" s="1"/>
  <c r="H253"/>
  <c r="J253" s="1"/>
  <c r="H254" l="1"/>
  <c r="J254" s="1"/>
  <c r="I255" l="1"/>
  <c r="H255"/>
  <c r="I256"/>
  <c r="H256"/>
  <c r="J256" l="1"/>
  <c r="J255"/>
  <c r="H257"/>
  <c r="J257" s="1"/>
  <c r="H258" l="1"/>
  <c r="J258" l="1"/>
  <c r="H259" l="1"/>
  <c r="J259" s="1"/>
  <c r="H260"/>
  <c r="J260" s="1"/>
  <c r="H261" l="1"/>
  <c r="J261" s="1"/>
  <c r="H262"/>
  <c r="I263" l="1"/>
  <c r="H263"/>
  <c r="J263" l="1"/>
  <c r="I264"/>
  <c r="H264"/>
  <c r="J264" l="1"/>
  <c r="H265"/>
  <c r="J265" s="1"/>
  <c r="H266" l="1"/>
  <c r="J266" s="1"/>
  <c r="I267"/>
  <c r="H267"/>
  <c r="J267" l="1"/>
  <c r="H268"/>
  <c r="J268" s="1"/>
  <c r="H269" l="1"/>
  <c r="J269" s="1"/>
  <c r="H270" l="1"/>
  <c r="J270" l="1"/>
  <c r="I271" l="1"/>
  <c r="H271"/>
  <c r="H272"/>
  <c r="J272" s="1"/>
  <c r="J271" l="1"/>
  <c r="I273"/>
  <c r="H273"/>
  <c r="J273" l="1"/>
  <c r="H274"/>
  <c r="J274" s="1"/>
  <c r="H275"/>
  <c r="J275" s="1"/>
  <c r="H276" l="1"/>
  <c r="J276" l="1"/>
  <c r="I277" l="1"/>
  <c r="H277"/>
  <c r="H278"/>
  <c r="J278" s="1"/>
  <c r="J277" l="1"/>
  <c r="H279"/>
  <c r="J279" s="1"/>
  <c r="H280"/>
  <c r="J280" s="1"/>
  <c r="H281" l="1"/>
  <c r="I282"/>
  <c r="H282"/>
  <c r="J281" l="1"/>
  <c r="J282"/>
  <c r="I283" l="1"/>
  <c r="H283"/>
  <c r="J283" l="1"/>
  <c r="H284"/>
  <c r="J284" l="1"/>
  <c r="I285" l="1"/>
  <c r="H285"/>
  <c r="H286"/>
  <c r="J286" s="1"/>
  <c r="H287"/>
  <c r="J287" s="1"/>
  <c r="J285" l="1"/>
  <c r="H288"/>
  <c r="J288" s="1"/>
  <c r="H289" l="1"/>
  <c r="I289"/>
  <c r="H290"/>
  <c r="J290" s="1"/>
  <c r="H291"/>
  <c r="J289" l="1"/>
  <c r="J291"/>
  <c r="I292" l="1"/>
  <c r="H292"/>
  <c r="J292" l="1"/>
  <c r="H293"/>
  <c r="I293"/>
  <c r="J293" l="1"/>
  <c r="H294"/>
  <c r="J294" s="1"/>
  <c r="I295" l="1"/>
  <c r="H295"/>
  <c r="J295" l="1"/>
  <c r="H296"/>
  <c r="J296" s="1"/>
  <c r="H297"/>
  <c r="J297" s="1"/>
  <c r="H298" l="1"/>
  <c r="J298" l="1"/>
  <c r="I299" l="1"/>
  <c r="H299"/>
  <c r="I300"/>
  <c r="H300"/>
  <c r="J299" l="1"/>
  <c r="J300"/>
  <c r="H301" l="1"/>
  <c r="J301" l="1"/>
  <c r="I302" l="1"/>
  <c r="H302"/>
  <c r="H303"/>
  <c r="J302" l="1"/>
  <c r="J303"/>
  <c r="I304" l="1"/>
  <c r="H304"/>
  <c r="J304" l="1"/>
  <c r="I305" l="1"/>
  <c r="H305"/>
  <c r="J305" l="1"/>
  <c r="I306" l="1"/>
  <c r="H306"/>
  <c r="J306" l="1"/>
  <c r="H307"/>
  <c r="J307" s="1"/>
  <c r="H308"/>
  <c r="J308" s="1"/>
  <c r="H309" l="1"/>
  <c r="J309" l="1"/>
  <c r="I310"/>
  <c r="H310"/>
  <c r="J310" l="1"/>
  <c r="H311"/>
  <c r="J311" l="1"/>
  <c r="I312"/>
  <c r="H312"/>
  <c r="J312" l="1"/>
  <c r="H313"/>
  <c r="I314"/>
  <c r="H314"/>
  <c r="I326"/>
  <c r="H326"/>
  <c r="J326" l="1"/>
  <c r="J314"/>
  <c r="J313"/>
  <c r="H315" l="1"/>
  <c r="J315" s="1"/>
  <c r="H316" l="1"/>
  <c r="J316" s="1"/>
  <c r="H317"/>
  <c r="J317" s="1"/>
  <c r="H318" l="1"/>
  <c r="J318" s="1"/>
  <c r="H319" l="1"/>
  <c r="J319" s="1"/>
  <c r="H320" l="1"/>
  <c r="J320" s="1"/>
  <c r="H321"/>
  <c r="J321" s="1"/>
  <c r="I322"/>
  <c r="H322"/>
  <c r="H323"/>
  <c r="J322" l="1"/>
  <c r="J323"/>
  <c r="I324"/>
  <c r="H324"/>
  <c r="J324" l="1"/>
  <c r="H325"/>
  <c r="J325" l="1"/>
  <c r="H327"/>
  <c r="J327" s="1"/>
  <c r="H328" l="1"/>
  <c r="I329"/>
  <c r="H329"/>
  <c r="J328" l="1"/>
  <c r="J329"/>
  <c r="I330" l="1"/>
  <c r="H330"/>
  <c r="H331"/>
  <c r="J331" s="1"/>
  <c r="J330" l="1"/>
  <c r="H332"/>
  <c r="J332" s="1"/>
  <c r="I333" l="1"/>
  <c r="H333"/>
  <c r="I334"/>
  <c r="H334"/>
  <c r="H335"/>
  <c r="J335" s="1"/>
  <c r="H336"/>
  <c r="J334" l="1"/>
  <c r="J333"/>
  <c r="J336"/>
  <c r="C338" l="1"/>
  <c r="J341"/>
  <c r="C341"/>
  <c r="H338" l="1"/>
  <c r="J338" s="1"/>
  <c r="C342" l="1"/>
  <c r="H342" s="1"/>
  <c r="I337"/>
  <c r="C447"/>
  <c r="I447" s="1"/>
  <c r="C446"/>
  <c r="I446" s="1"/>
  <c r="C445"/>
  <c r="I445" s="1"/>
  <c r="C444"/>
  <c r="I444" s="1"/>
  <c r="C443"/>
  <c r="I443" s="1"/>
  <c r="C442"/>
  <c r="I442" s="1"/>
  <c r="C441"/>
  <c r="I441" s="1"/>
  <c r="C440"/>
  <c r="I440" s="1"/>
  <c r="C439"/>
  <c r="I439" s="1"/>
  <c r="C438"/>
  <c r="I438" s="1"/>
  <c r="C437"/>
  <c r="I437" s="1"/>
  <c r="C436"/>
  <c r="I436" s="1"/>
  <c r="C435"/>
  <c r="I435" s="1"/>
  <c r="C434"/>
  <c r="I434" s="1"/>
  <c r="C433"/>
  <c r="I433" s="1"/>
  <c r="C432"/>
  <c r="I432" s="1"/>
  <c r="C431"/>
  <c r="I431" s="1"/>
  <c r="C430"/>
  <c r="I430" s="1"/>
  <c r="C429"/>
  <c r="I429" s="1"/>
  <c r="C428"/>
  <c r="I428" s="1"/>
  <c r="C427"/>
  <c r="I427" s="1"/>
  <c r="C426"/>
  <c r="I426" s="1"/>
  <c r="C425"/>
  <c r="I425" s="1"/>
  <c r="I424"/>
  <c r="H424"/>
  <c r="C423"/>
  <c r="H423" s="1"/>
  <c r="C422"/>
  <c r="H422" s="1"/>
  <c r="C421"/>
  <c r="H421" s="1"/>
  <c r="C420"/>
  <c r="H420" s="1"/>
  <c r="C419"/>
  <c r="H419" s="1"/>
  <c r="C418"/>
  <c r="H418" s="1"/>
  <c r="C417"/>
  <c r="H417" s="1"/>
  <c r="C416"/>
  <c r="H416" s="1"/>
  <c r="C415"/>
  <c r="H415" s="1"/>
  <c r="C414"/>
  <c r="H414" s="1"/>
  <c r="C413"/>
  <c r="H413" s="1"/>
  <c r="C412"/>
  <c r="H412" s="1"/>
  <c r="C411"/>
  <c r="H411" s="1"/>
  <c r="C410"/>
  <c r="H410" s="1"/>
  <c r="C409"/>
  <c r="H409" s="1"/>
  <c r="C408"/>
  <c r="H408" s="1"/>
  <c r="C407"/>
  <c r="H407" s="1"/>
  <c r="I406"/>
  <c r="H406"/>
  <c r="C405"/>
  <c r="I405" s="1"/>
  <c r="C404"/>
  <c r="I404" s="1"/>
  <c r="C403"/>
  <c r="I403" s="1"/>
  <c r="C402"/>
  <c r="I402" s="1"/>
  <c r="C401"/>
  <c r="I401" s="1"/>
  <c r="C400"/>
  <c r="I400" s="1"/>
  <c r="C399"/>
  <c r="I399" s="1"/>
  <c r="C398"/>
  <c r="I398" s="1"/>
  <c r="C397"/>
  <c r="I397" s="1"/>
  <c r="C396"/>
  <c r="I396" s="1"/>
  <c r="C395"/>
  <c r="I395" s="1"/>
  <c r="C394"/>
  <c r="I394" s="1"/>
  <c r="C393"/>
  <c r="I393" s="1"/>
  <c r="C392"/>
  <c r="I392" s="1"/>
  <c r="C391"/>
  <c r="I391" s="1"/>
  <c r="C390"/>
  <c r="I390" s="1"/>
  <c r="C389"/>
  <c r="I389" s="1"/>
  <c r="C388"/>
  <c r="I388" s="1"/>
  <c r="C387"/>
  <c r="I387" s="1"/>
  <c r="C386"/>
  <c r="I386" s="1"/>
  <c r="C385"/>
  <c r="I385" s="1"/>
  <c r="C384"/>
  <c r="I384" s="1"/>
  <c r="C383"/>
  <c r="I383" s="1"/>
  <c r="J382"/>
  <c r="C382"/>
  <c r="C381"/>
  <c r="H381" s="1"/>
  <c r="J381" s="1"/>
  <c r="C380"/>
  <c r="H380" s="1"/>
  <c r="J380" s="1"/>
  <c r="C379"/>
  <c r="I379" s="1"/>
  <c r="C378"/>
  <c r="H378" s="1"/>
  <c r="J378" s="1"/>
  <c r="C377"/>
  <c r="H377" s="1"/>
  <c r="C376"/>
  <c r="H376" s="1"/>
  <c r="C375"/>
  <c r="H375" s="1"/>
  <c r="C374"/>
  <c r="H374" s="1"/>
  <c r="C373"/>
  <c r="H373" s="1"/>
  <c r="C372"/>
  <c r="H372" s="1"/>
  <c r="J372" s="1"/>
  <c r="C371"/>
  <c r="H371" s="1"/>
  <c r="J371" s="1"/>
  <c r="C370"/>
  <c r="H370" s="1"/>
  <c r="C369"/>
  <c r="H369" s="1"/>
  <c r="J369" s="1"/>
  <c r="C368"/>
  <c r="I368" s="1"/>
  <c r="C367"/>
  <c r="H367" s="1"/>
  <c r="J367" s="1"/>
  <c r="C366"/>
  <c r="H366" s="1"/>
  <c r="J366" s="1"/>
  <c r="C365"/>
  <c r="H365" s="1"/>
  <c r="J365" s="1"/>
  <c r="C364"/>
  <c r="H364" s="1"/>
  <c r="C363"/>
  <c r="H363" s="1"/>
  <c r="J363" s="1"/>
  <c r="C362"/>
  <c r="H362" s="1"/>
  <c r="J362" s="1"/>
  <c r="C361"/>
  <c r="H361" s="1"/>
  <c r="C360"/>
  <c r="H360" s="1"/>
  <c r="C359"/>
  <c r="H359" s="1"/>
  <c r="J359" s="1"/>
  <c r="C358"/>
  <c r="I358" s="1"/>
  <c r="C357"/>
  <c r="I357" s="1"/>
  <c r="C356"/>
  <c r="I356" s="1"/>
  <c r="C355"/>
  <c r="I355" s="1"/>
  <c r="C354"/>
  <c r="I354" s="1"/>
  <c r="C353"/>
  <c r="I353" s="1"/>
  <c r="C352"/>
  <c r="I352" s="1"/>
  <c r="C351"/>
  <c r="I351" s="1"/>
  <c r="C350"/>
  <c r="H350" s="1"/>
  <c r="J350" s="1"/>
  <c r="C349"/>
  <c r="H349" s="1"/>
  <c r="J349" s="1"/>
  <c r="C348"/>
  <c r="H348" s="1"/>
  <c r="J348" s="1"/>
  <c r="C347"/>
  <c r="H347" s="1"/>
  <c r="J347" s="1"/>
  <c r="C346"/>
  <c r="I346" s="1"/>
  <c r="C345"/>
  <c r="H345" s="1"/>
  <c r="J345" s="1"/>
  <c r="C344"/>
  <c r="H344" s="1"/>
  <c r="C343"/>
  <c r="H343" s="1"/>
  <c r="C340"/>
  <c r="H340" s="1"/>
  <c r="J340" s="1"/>
  <c r="C339"/>
  <c r="H339" s="1"/>
  <c r="C449"/>
  <c r="I449" s="1"/>
  <c r="C448"/>
  <c r="I448" s="1"/>
  <c r="C551"/>
  <c r="I551" s="1"/>
  <c r="C550"/>
  <c r="I550" s="1"/>
  <c r="C549"/>
  <c r="I549" s="1"/>
  <c r="C548"/>
  <c r="I548" s="1"/>
  <c r="C547"/>
  <c r="I547" s="1"/>
  <c r="C546"/>
  <c r="I546" s="1"/>
  <c r="C545"/>
  <c r="I545" s="1"/>
  <c r="C544"/>
  <c r="I544" s="1"/>
  <c r="C543"/>
  <c r="I543" s="1"/>
  <c r="C542"/>
  <c r="I542" s="1"/>
  <c r="C541"/>
  <c r="I541" s="1"/>
  <c r="C540"/>
  <c r="I540" s="1"/>
  <c r="C539"/>
  <c r="I539" s="1"/>
  <c r="C538"/>
  <c r="I538" s="1"/>
  <c r="C537"/>
  <c r="I537" s="1"/>
  <c r="C536"/>
  <c r="I536" s="1"/>
  <c r="C535"/>
  <c r="I535" s="1"/>
  <c r="C534"/>
  <c r="I534" s="1"/>
  <c r="C533"/>
  <c r="I533" s="1"/>
  <c r="C532"/>
  <c r="I532" s="1"/>
  <c r="C531"/>
  <c r="I531" s="1"/>
  <c r="C530"/>
  <c r="I530" s="1"/>
  <c r="C529"/>
  <c r="I529" s="1"/>
  <c r="C528"/>
  <c r="I528" s="1"/>
  <c r="C527"/>
  <c r="I527" s="1"/>
  <c r="C526"/>
  <c r="I526" s="1"/>
  <c r="C525"/>
  <c r="I525" s="1"/>
  <c r="C524"/>
  <c r="I524" s="1"/>
  <c r="C523"/>
  <c r="I523" s="1"/>
  <c r="C522"/>
  <c r="I522" s="1"/>
  <c r="C521"/>
  <c r="I521" s="1"/>
  <c r="C520"/>
  <c r="I520" s="1"/>
  <c r="C519"/>
  <c r="I519" s="1"/>
  <c r="C518"/>
  <c r="I518" s="1"/>
  <c r="C517"/>
  <c r="I517" s="1"/>
  <c r="C516"/>
  <c r="I516" s="1"/>
  <c r="C515"/>
  <c r="I515" s="1"/>
  <c r="C514"/>
  <c r="I514" s="1"/>
  <c r="C513"/>
  <c r="I513" s="1"/>
  <c r="C512"/>
  <c r="I512" s="1"/>
  <c r="C511"/>
  <c r="I511" s="1"/>
  <c r="C510"/>
  <c r="I510" s="1"/>
  <c r="C509"/>
  <c r="I509" s="1"/>
  <c r="C508"/>
  <c r="I508" s="1"/>
  <c r="C507"/>
  <c r="I507" s="1"/>
  <c r="C506"/>
  <c r="I506" s="1"/>
  <c r="C505"/>
  <c r="I505" s="1"/>
  <c r="C504"/>
  <c r="I504" s="1"/>
  <c r="C503"/>
  <c r="I503" s="1"/>
  <c r="C502"/>
  <c r="I502" s="1"/>
  <c r="C501"/>
  <c r="I501" s="1"/>
  <c r="C500"/>
  <c r="I500" s="1"/>
  <c r="C499"/>
  <c r="I499" s="1"/>
  <c r="C498"/>
  <c r="I498" s="1"/>
  <c r="C497"/>
  <c r="I497" s="1"/>
  <c r="C496"/>
  <c r="I496" s="1"/>
  <c r="C495"/>
  <c r="I495" s="1"/>
  <c r="C494"/>
  <c r="I494" s="1"/>
  <c r="C493"/>
  <c r="I493" s="1"/>
  <c r="C492"/>
  <c r="I492" s="1"/>
  <c r="C491"/>
  <c r="I491" s="1"/>
  <c r="C490"/>
  <c r="I490" s="1"/>
  <c r="C489"/>
  <c r="I489" s="1"/>
  <c r="C488"/>
  <c r="I488" s="1"/>
  <c r="C487"/>
  <c r="I487" s="1"/>
  <c r="C486"/>
  <c r="I486" s="1"/>
  <c r="C485"/>
  <c r="I485" s="1"/>
  <c r="C484"/>
  <c r="I484" s="1"/>
  <c r="C483"/>
  <c r="I483" s="1"/>
  <c r="C482"/>
  <c r="I482" s="1"/>
  <c r="C481"/>
  <c r="I481" s="1"/>
  <c r="C480"/>
  <c r="I480" s="1"/>
  <c r="C479"/>
  <c r="I479" s="1"/>
  <c r="C478"/>
  <c r="I478" s="1"/>
  <c r="C477"/>
  <c r="I477" s="1"/>
  <c r="C476"/>
  <c r="I476" s="1"/>
  <c r="C475"/>
  <c r="I475" s="1"/>
  <c r="C474"/>
  <c r="I474" s="1"/>
  <c r="C473"/>
  <c r="I473" s="1"/>
  <c r="C472"/>
  <c r="I472" s="1"/>
  <c r="C471"/>
  <c r="I471" s="1"/>
  <c r="C470"/>
  <c r="I470" s="1"/>
  <c r="C469"/>
  <c r="I469" s="1"/>
  <c r="C468"/>
  <c r="I468" s="1"/>
  <c r="C467"/>
  <c r="I467" s="1"/>
  <c r="C466"/>
  <c r="I466" s="1"/>
  <c r="C465"/>
  <c r="I465" s="1"/>
  <c r="C464"/>
  <c r="I464" s="1"/>
  <c r="C463"/>
  <c r="I463" s="1"/>
  <c r="C462"/>
  <c r="I462" s="1"/>
  <c r="C461"/>
  <c r="I461" s="1"/>
  <c r="C460"/>
  <c r="I460" s="1"/>
  <c r="C459"/>
  <c r="I459" s="1"/>
  <c r="C458"/>
  <c r="I458" s="1"/>
  <c r="C457"/>
  <c r="I457" s="1"/>
  <c r="C456"/>
  <c r="I456" s="1"/>
  <c r="C455"/>
  <c r="I455" s="1"/>
  <c r="C454"/>
  <c r="I454" s="1"/>
  <c r="C453"/>
  <c r="I453" s="1"/>
  <c r="C452"/>
  <c r="I452" s="1"/>
  <c r="C451"/>
  <c r="I451" s="1"/>
  <c r="C450"/>
  <c r="I450" s="1"/>
  <c r="H403" l="1"/>
  <c r="J403" s="1"/>
  <c r="H404"/>
  <c r="J404" s="1"/>
  <c r="H405"/>
  <c r="J405" s="1"/>
  <c r="H387"/>
  <c r="H388"/>
  <c r="J388" s="1"/>
  <c r="H389"/>
  <c r="J389" s="1"/>
  <c r="H390"/>
  <c r="J390" s="1"/>
  <c r="H391"/>
  <c r="J391" s="1"/>
  <c r="H392"/>
  <c r="J392" s="1"/>
  <c r="H393"/>
  <c r="J393" s="1"/>
  <c r="H394"/>
  <c r="J394" s="1"/>
  <c r="H395"/>
  <c r="J395" s="1"/>
  <c r="H396"/>
  <c r="J396" s="1"/>
  <c r="H397"/>
  <c r="J397" s="1"/>
  <c r="H398"/>
  <c r="H399"/>
  <c r="J399" s="1"/>
  <c r="J424"/>
  <c r="J398"/>
  <c r="H400"/>
  <c r="J400" s="1"/>
  <c r="H401"/>
  <c r="J401" s="1"/>
  <c r="H402"/>
  <c r="J402" s="1"/>
  <c r="H383"/>
  <c r="J383" s="1"/>
  <c r="H384"/>
  <c r="J384" s="1"/>
  <c r="H385"/>
  <c r="J385" s="1"/>
  <c r="H386"/>
  <c r="J386" s="1"/>
  <c r="H346"/>
  <c r="J346" s="1"/>
  <c r="H351"/>
  <c r="J351" s="1"/>
  <c r="H352"/>
  <c r="J352" s="1"/>
  <c r="H353"/>
  <c r="J353" s="1"/>
  <c r="H354"/>
  <c r="J354" s="1"/>
  <c r="H355"/>
  <c r="J355" s="1"/>
  <c r="H356"/>
  <c r="H357"/>
  <c r="J357" s="1"/>
  <c r="H358"/>
  <c r="J358" s="1"/>
  <c r="H368"/>
  <c r="J368" s="1"/>
  <c r="H379"/>
  <c r="J379" s="1"/>
  <c r="J406"/>
  <c r="H425"/>
  <c r="J425" s="1"/>
  <c r="H426"/>
  <c r="J426" s="1"/>
  <c r="H427"/>
  <c r="H428"/>
  <c r="J428" s="1"/>
  <c r="H429"/>
  <c r="J429" s="1"/>
  <c r="H430"/>
  <c r="J430" s="1"/>
  <c r="H431"/>
  <c r="H432"/>
  <c r="J432" s="1"/>
  <c r="H433"/>
  <c r="J433" s="1"/>
  <c r="H434"/>
  <c r="J434" s="1"/>
  <c r="H435"/>
  <c r="H436"/>
  <c r="J436" s="1"/>
  <c r="H437"/>
  <c r="J437" s="1"/>
  <c r="H438"/>
  <c r="J438" s="1"/>
  <c r="H439"/>
  <c r="H440"/>
  <c r="J440" s="1"/>
  <c r="H441"/>
  <c r="J441" s="1"/>
  <c r="H442"/>
  <c r="J442" s="1"/>
  <c r="H443"/>
  <c r="J443" s="1"/>
  <c r="H444"/>
  <c r="J444" s="1"/>
  <c r="H445"/>
  <c r="J445" s="1"/>
  <c r="H446"/>
  <c r="J446" s="1"/>
  <c r="H447"/>
  <c r="J342"/>
  <c r="H337"/>
  <c r="J337" s="1"/>
  <c r="J356"/>
  <c r="J427"/>
  <c r="J431"/>
  <c r="J435"/>
  <c r="J439"/>
  <c r="J447"/>
  <c r="J387"/>
  <c r="I339"/>
  <c r="J339" s="1"/>
  <c r="I343"/>
  <c r="J343" s="1"/>
  <c r="I344"/>
  <c r="J344" s="1"/>
  <c r="I360"/>
  <c r="J360" s="1"/>
  <c r="I361"/>
  <c r="J361" s="1"/>
  <c r="I364"/>
  <c r="J364" s="1"/>
  <c r="I370"/>
  <c r="J370" s="1"/>
  <c r="I373"/>
  <c r="J373" s="1"/>
  <c r="I374"/>
  <c r="J374" s="1"/>
  <c r="I375"/>
  <c r="J375" s="1"/>
  <c r="I376"/>
  <c r="J376" s="1"/>
  <c r="I377"/>
  <c r="J377" s="1"/>
  <c r="I407"/>
  <c r="J407" s="1"/>
  <c r="I408"/>
  <c r="J408" s="1"/>
  <c r="I409"/>
  <c r="J409" s="1"/>
  <c r="I410"/>
  <c r="J410" s="1"/>
  <c r="I411"/>
  <c r="J411" s="1"/>
  <c r="I412"/>
  <c r="J412" s="1"/>
  <c r="I413"/>
  <c r="J413" s="1"/>
  <c r="I414"/>
  <c r="J414" s="1"/>
  <c r="I415"/>
  <c r="J415" s="1"/>
  <c r="I416"/>
  <c r="J416" s="1"/>
  <c r="I417"/>
  <c r="J417" s="1"/>
  <c r="I418"/>
  <c r="J418" s="1"/>
  <c r="I419"/>
  <c r="J419" s="1"/>
  <c r="I420"/>
  <c r="J420" s="1"/>
  <c r="I421"/>
  <c r="J421" s="1"/>
  <c r="I422"/>
  <c r="J422" s="1"/>
  <c r="I423"/>
  <c r="J423" s="1"/>
  <c r="H448"/>
  <c r="J448" s="1"/>
  <c r="H449"/>
  <c r="J449" s="1"/>
  <c r="H530"/>
  <c r="J530" s="1"/>
  <c r="H531"/>
  <c r="J531" s="1"/>
  <c r="H520"/>
  <c r="J520" s="1"/>
  <c r="H529"/>
  <c r="J529" s="1"/>
  <c r="H532"/>
  <c r="J532" s="1"/>
  <c r="H533"/>
  <c r="J533" s="1"/>
  <c r="H464"/>
  <c r="J464" s="1"/>
  <c r="H465"/>
  <c r="J465" s="1"/>
  <c r="H466"/>
  <c r="J466" s="1"/>
  <c r="H467"/>
  <c r="J467" s="1"/>
  <c r="H468"/>
  <c r="J468" s="1"/>
  <c r="H536"/>
  <c r="J536" s="1"/>
  <c r="H450"/>
  <c r="J450" s="1"/>
  <c r="H451"/>
  <c r="J451" s="1"/>
  <c r="H452"/>
  <c r="J452" s="1"/>
  <c r="H453"/>
  <c r="J453" s="1"/>
  <c r="H454"/>
  <c r="J454" s="1"/>
  <c r="H455"/>
  <c r="J455" s="1"/>
  <c r="H456"/>
  <c r="J456" s="1"/>
  <c r="H457"/>
  <c r="J457" s="1"/>
  <c r="H458"/>
  <c r="J458" s="1"/>
  <c r="H459"/>
  <c r="J459" s="1"/>
  <c r="H460"/>
  <c r="J460" s="1"/>
  <c r="H461"/>
  <c r="J461" s="1"/>
  <c r="H462"/>
  <c r="J462" s="1"/>
  <c r="H463"/>
  <c r="J463" s="1"/>
  <c r="H534"/>
  <c r="J534" s="1"/>
  <c r="H472"/>
  <c r="J472" s="1"/>
  <c r="H473"/>
  <c r="J473" s="1"/>
  <c r="H488"/>
  <c r="J488" s="1"/>
  <c r="H522"/>
  <c r="J522" s="1"/>
  <c r="H523"/>
  <c r="J523" s="1"/>
  <c r="H469"/>
  <c r="J469" s="1"/>
  <c r="H470"/>
  <c r="J470" s="1"/>
  <c r="H471"/>
  <c r="J471" s="1"/>
  <c r="H474"/>
  <c r="J474" s="1"/>
  <c r="H475"/>
  <c r="J475" s="1"/>
  <c r="H476"/>
  <c r="J476" s="1"/>
  <c r="H477"/>
  <c r="J477" s="1"/>
  <c r="H478"/>
  <c r="J478" s="1"/>
  <c r="H479"/>
  <c r="J479" s="1"/>
  <c r="H480"/>
  <c r="J480" s="1"/>
  <c r="H481"/>
  <c r="J481" s="1"/>
  <c r="H482"/>
  <c r="J482" s="1"/>
  <c r="H483"/>
  <c r="J483" s="1"/>
  <c r="H484"/>
  <c r="J484" s="1"/>
  <c r="H485"/>
  <c r="J485" s="1"/>
  <c r="H486"/>
  <c r="J486" s="1"/>
  <c r="H487"/>
  <c r="J487" s="1"/>
  <c r="H489"/>
  <c r="J489" s="1"/>
  <c r="H490"/>
  <c r="J490" s="1"/>
  <c r="H491"/>
  <c r="J491" s="1"/>
  <c r="H492"/>
  <c r="J492" s="1"/>
  <c r="H493"/>
  <c r="J493" s="1"/>
  <c r="H494"/>
  <c r="J494" s="1"/>
  <c r="H495"/>
  <c r="J495" s="1"/>
  <c r="H496"/>
  <c r="J496" s="1"/>
  <c r="H497"/>
  <c r="J497" s="1"/>
  <c r="H498"/>
  <c r="J498" s="1"/>
  <c r="H499"/>
  <c r="J499" s="1"/>
  <c r="H500"/>
  <c r="J500" s="1"/>
  <c r="H501"/>
  <c r="J501" s="1"/>
  <c r="H502"/>
  <c r="J502" s="1"/>
  <c r="H503"/>
  <c r="J503" s="1"/>
  <c r="H504"/>
  <c r="J504" s="1"/>
  <c r="H505"/>
  <c r="J505" s="1"/>
  <c r="H506"/>
  <c r="J506" s="1"/>
  <c r="H507"/>
  <c r="J507" s="1"/>
  <c r="H508"/>
  <c r="J508" s="1"/>
  <c r="H509"/>
  <c r="J509" s="1"/>
  <c r="H510"/>
  <c r="J510" s="1"/>
  <c r="H511"/>
  <c r="J511" s="1"/>
  <c r="H512"/>
  <c r="J512" s="1"/>
  <c r="H513"/>
  <c r="J513" s="1"/>
  <c r="H514"/>
  <c r="J514" s="1"/>
  <c r="H515"/>
  <c r="J515" s="1"/>
  <c r="H516"/>
  <c r="J516" s="1"/>
  <c r="H517"/>
  <c r="J517" s="1"/>
  <c r="H518"/>
  <c r="J518" s="1"/>
  <c r="H519"/>
  <c r="J519" s="1"/>
  <c r="H521"/>
  <c r="J521" s="1"/>
  <c r="H524"/>
  <c r="J524" s="1"/>
  <c r="H525"/>
  <c r="J525" s="1"/>
  <c r="H526"/>
  <c r="J526" s="1"/>
  <c r="H527"/>
  <c r="J527" s="1"/>
  <c r="H528"/>
  <c r="J528" s="1"/>
  <c r="H535"/>
  <c r="J535" s="1"/>
  <c r="H537"/>
  <c r="J537" s="1"/>
  <c r="H538"/>
  <c r="J538" s="1"/>
  <c r="H539"/>
  <c r="J539" s="1"/>
  <c r="H540"/>
  <c r="J540" s="1"/>
  <c r="H541"/>
  <c r="J541" s="1"/>
  <c r="H542"/>
  <c r="J542" s="1"/>
  <c r="H543"/>
  <c r="J543" s="1"/>
  <c r="H544"/>
  <c r="J544" s="1"/>
  <c r="H545"/>
  <c r="J545" s="1"/>
  <c r="H546"/>
  <c r="J546" s="1"/>
  <c r="H547"/>
  <c r="J547" s="1"/>
  <c r="H548"/>
  <c r="J548" s="1"/>
  <c r="H549"/>
  <c r="J549" s="1"/>
  <c r="H550"/>
  <c r="J550" s="1"/>
  <c r="H551"/>
  <c r="J551" s="1"/>
  <c r="C663" l="1"/>
  <c r="I663" s="1"/>
  <c r="C662"/>
  <c r="I662" s="1"/>
  <c r="C661"/>
  <c r="I661" s="1"/>
  <c r="C660"/>
  <c r="I660" s="1"/>
  <c r="C659"/>
  <c r="I659" s="1"/>
  <c r="C657"/>
  <c r="I657" s="1"/>
  <c r="C656"/>
  <c r="I656" s="1"/>
  <c r="C655"/>
  <c r="I655" s="1"/>
  <c r="C654"/>
  <c r="I654" s="1"/>
  <c r="C653"/>
  <c r="I653" s="1"/>
  <c r="C652"/>
  <c r="I652" s="1"/>
  <c r="C651"/>
  <c r="I651" s="1"/>
  <c r="C650"/>
  <c r="I650" s="1"/>
  <c r="C649"/>
  <c r="I649" s="1"/>
  <c r="C648"/>
  <c r="I648" s="1"/>
  <c r="C647"/>
  <c r="I647" s="1"/>
  <c r="C646"/>
  <c r="I646" s="1"/>
  <c r="C645"/>
  <c r="I645" s="1"/>
  <c r="C644"/>
  <c r="I644" s="1"/>
  <c r="C643"/>
  <c r="I643" s="1"/>
  <c r="C642"/>
  <c r="I642" s="1"/>
  <c r="C641"/>
  <c r="I641" s="1"/>
  <c r="C640"/>
  <c r="I640" s="1"/>
  <c r="C639"/>
  <c r="I639" s="1"/>
  <c r="C638"/>
  <c r="I638" s="1"/>
  <c r="C637"/>
  <c r="I637" s="1"/>
  <c r="C636"/>
  <c r="I636" s="1"/>
  <c r="C635"/>
  <c r="I635" s="1"/>
  <c r="C634"/>
  <c r="I634" s="1"/>
  <c r="C633"/>
  <c r="I633" s="1"/>
  <c r="C632"/>
  <c r="I632" s="1"/>
  <c r="C631"/>
  <c r="I631" s="1"/>
  <c r="C630"/>
  <c r="I630" s="1"/>
  <c r="C629"/>
  <c r="I629" s="1"/>
  <c r="C628"/>
  <c r="I628" s="1"/>
  <c r="C627"/>
  <c r="I627" s="1"/>
  <c r="C626"/>
  <c r="I626" s="1"/>
  <c r="C625"/>
  <c r="I625" s="1"/>
  <c r="C624"/>
  <c r="I624" s="1"/>
  <c r="C623"/>
  <c r="I623" s="1"/>
  <c r="C622"/>
  <c r="I622" s="1"/>
  <c r="C621"/>
  <c r="I621" s="1"/>
  <c r="C620"/>
  <c r="I620" s="1"/>
  <c r="C619"/>
  <c r="I619" s="1"/>
  <c r="C618"/>
  <c r="I618" s="1"/>
  <c r="C617"/>
  <c r="I617" s="1"/>
  <c r="C616"/>
  <c r="I616" s="1"/>
  <c r="C615"/>
  <c r="I615" s="1"/>
  <c r="C614"/>
  <c r="I614" s="1"/>
  <c r="C613"/>
  <c r="I613" s="1"/>
  <c r="C612"/>
  <c r="I612" s="1"/>
  <c r="C611"/>
  <c r="I611" s="1"/>
  <c r="C610"/>
  <c r="I610" s="1"/>
  <c r="C609"/>
  <c r="I609" s="1"/>
  <c r="C608"/>
  <c r="I608" s="1"/>
  <c r="C607"/>
  <c r="I607" s="1"/>
  <c r="C606"/>
  <c r="I606" s="1"/>
  <c r="C605"/>
  <c r="I605" s="1"/>
  <c r="C604"/>
  <c r="I604" s="1"/>
  <c r="C603"/>
  <c r="I603" s="1"/>
  <c r="C602"/>
  <c r="I602" s="1"/>
  <c r="C601"/>
  <c r="I601" s="1"/>
  <c r="C600"/>
  <c r="I600" s="1"/>
  <c r="C599"/>
  <c r="I599" s="1"/>
  <c r="C598"/>
  <c r="I598" s="1"/>
  <c r="C597"/>
  <c r="I597" s="1"/>
  <c r="C596"/>
  <c r="I596" s="1"/>
  <c r="C595"/>
  <c r="I595" s="1"/>
  <c r="C594"/>
  <c r="I594" s="1"/>
  <c r="C593"/>
  <c r="I593" s="1"/>
  <c r="C592"/>
  <c r="I592" s="1"/>
  <c r="C591"/>
  <c r="I591" s="1"/>
  <c r="C590"/>
  <c r="I590" s="1"/>
  <c r="C589"/>
  <c r="I589" s="1"/>
  <c r="C588"/>
  <c r="I588" s="1"/>
  <c r="C587"/>
  <c r="I587" s="1"/>
  <c r="C586"/>
  <c r="I586" s="1"/>
  <c r="C585"/>
  <c r="I585" s="1"/>
  <c r="C584"/>
  <c r="I584" s="1"/>
  <c r="C583"/>
  <c r="I583" s="1"/>
  <c r="C582"/>
  <c r="I582" s="1"/>
  <c r="C581"/>
  <c r="I581" s="1"/>
  <c r="C580"/>
  <c r="I580" s="1"/>
  <c r="C579"/>
  <c r="I579" s="1"/>
  <c r="C578"/>
  <c r="I578" s="1"/>
  <c r="C577"/>
  <c r="I577" s="1"/>
  <c r="C576"/>
  <c r="I576" s="1"/>
  <c r="C575"/>
  <c r="I575" s="1"/>
  <c r="C574"/>
  <c r="I574" s="1"/>
  <c r="C573"/>
  <c r="I573" s="1"/>
  <c r="C572"/>
  <c r="I572" s="1"/>
  <c r="C571"/>
  <c r="I571" s="1"/>
  <c r="C570"/>
  <c r="I570" s="1"/>
  <c r="C569"/>
  <c r="I569" s="1"/>
  <c r="C568"/>
  <c r="I568" s="1"/>
  <c r="C567"/>
  <c r="I567" s="1"/>
  <c r="C566"/>
  <c r="I566" s="1"/>
  <c r="C565"/>
  <c r="I565" s="1"/>
  <c r="C564"/>
  <c r="I564" s="1"/>
  <c r="C563"/>
  <c r="I563" s="1"/>
  <c r="C562"/>
  <c r="I562" s="1"/>
  <c r="C561"/>
  <c r="I561" s="1"/>
  <c r="C560"/>
  <c r="I560" s="1"/>
  <c r="C559"/>
  <c r="I559" s="1"/>
  <c r="C558"/>
  <c r="I558" s="1"/>
  <c r="C557"/>
  <c r="I557" s="1"/>
  <c r="C556"/>
  <c r="I556" s="1"/>
  <c r="C555"/>
  <c r="I555" s="1"/>
  <c r="C554"/>
  <c r="I554" s="1"/>
  <c r="C553"/>
  <c r="I553" s="1"/>
  <c r="I552"/>
  <c r="H552"/>
  <c r="C658"/>
  <c r="I658" s="1"/>
  <c r="C664"/>
  <c r="I664" s="1"/>
  <c r="C665"/>
  <c r="H665" s="1"/>
  <c r="C666"/>
  <c r="I666" s="1"/>
  <c r="C667"/>
  <c r="I667" s="1"/>
  <c r="C668"/>
  <c r="I668" s="1"/>
  <c r="C671"/>
  <c r="I671" s="1"/>
  <c r="C670"/>
  <c r="I670" s="1"/>
  <c r="C672"/>
  <c r="I672" s="1"/>
  <c r="C708"/>
  <c r="I708" s="1"/>
  <c r="C707"/>
  <c r="I707" s="1"/>
  <c r="C706"/>
  <c r="I706" s="1"/>
  <c r="C705"/>
  <c r="I705" s="1"/>
  <c r="C704"/>
  <c r="I704" s="1"/>
  <c r="C703"/>
  <c r="I703" s="1"/>
  <c r="C702"/>
  <c r="I702" s="1"/>
  <c r="C701"/>
  <c r="I701" s="1"/>
  <c r="C700"/>
  <c r="I700" s="1"/>
  <c r="C699"/>
  <c r="I699" s="1"/>
  <c r="C698"/>
  <c r="I698" s="1"/>
  <c r="C697"/>
  <c r="I697" s="1"/>
  <c r="C696"/>
  <c r="I696" s="1"/>
  <c r="C695"/>
  <c r="I695" s="1"/>
  <c r="C694"/>
  <c r="I694" s="1"/>
  <c r="C693"/>
  <c r="I693" s="1"/>
  <c r="C692"/>
  <c r="I692" s="1"/>
  <c r="C691"/>
  <c r="I691" s="1"/>
  <c r="C690"/>
  <c r="I690" s="1"/>
  <c r="C689"/>
  <c r="I689" s="1"/>
  <c r="C688"/>
  <c r="I688" s="1"/>
  <c r="C687"/>
  <c r="I687" s="1"/>
  <c r="C686"/>
  <c r="I686" s="1"/>
  <c r="C685"/>
  <c r="I685" s="1"/>
  <c r="C684"/>
  <c r="I684" s="1"/>
  <c r="C683"/>
  <c r="I683" s="1"/>
  <c r="C682"/>
  <c r="I682" s="1"/>
  <c r="C681"/>
  <c r="I681" s="1"/>
  <c r="C680"/>
  <c r="I680" s="1"/>
  <c r="C679"/>
  <c r="I679" s="1"/>
  <c r="C678"/>
  <c r="I678" s="1"/>
  <c r="C677"/>
  <c r="I677" s="1"/>
  <c r="C676"/>
  <c r="I676" s="1"/>
  <c r="C675"/>
  <c r="I675" s="1"/>
  <c r="C674"/>
  <c r="I674" s="1"/>
  <c r="C673"/>
  <c r="I673" s="1"/>
  <c r="C709"/>
  <c r="I709" s="1"/>
  <c r="C710"/>
  <c r="I710" s="1"/>
  <c r="C711"/>
  <c r="I711" s="1"/>
  <c r="C712"/>
  <c r="I712" s="1"/>
  <c r="C713"/>
  <c r="I713" s="1"/>
  <c r="C714"/>
  <c r="H714" s="1"/>
  <c r="C715"/>
  <c r="I715" s="1"/>
  <c r="C716"/>
  <c r="I716" s="1"/>
  <c r="C717"/>
  <c r="H717" s="1"/>
  <c r="J717" s="1"/>
  <c r="C718"/>
  <c r="C719"/>
  <c r="I719" s="1"/>
  <c r="C720"/>
  <c r="I720" s="1"/>
  <c r="H668" l="1"/>
  <c r="J668" s="1"/>
  <c r="H693"/>
  <c r="J693" s="1"/>
  <c r="H694"/>
  <c r="J694" s="1"/>
  <c r="H695"/>
  <c r="J695" s="1"/>
  <c r="H696"/>
  <c r="J696" s="1"/>
  <c r="H697"/>
  <c r="J697" s="1"/>
  <c r="H698"/>
  <c r="J698" s="1"/>
  <c r="H631"/>
  <c r="J631" s="1"/>
  <c r="H632"/>
  <c r="J632" s="1"/>
  <c r="H633"/>
  <c r="J633" s="1"/>
  <c r="H634"/>
  <c r="J634" s="1"/>
  <c r="H635"/>
  <c r="J635" s="1"/>
  <c r="H636"/>
  <c r="J636" s="1"/>
  <c r="H637"/>
  <c r="J637" s="1"/>
  <c r="H585"/>
  <c r="J585" s="1"/>
  <c r="J552"/>
  <c r="H638"/>
  <c r="J638" s="1"/>
  <c r="H615"/>
  <c r="J615" s="1"/>
  <c r="H579"/>
  <c r="J579" s="1"/>
  <c r="H580"/>
  <c r="J580" s="1"/>
  <c r="H583"/>
  <c r="J583" s="1"/>
  <c r="H587"/>
  <c r="J587" s="1"/>
  <c r="H588"/>
  <c r="J588" s="1"/>
  <c r="H589"/>
  <c r="J589" s="1"/>
  <c r="H590"/>
  <c r="J590" s="1"/>
  <c r="H607"/>
  <c r="J607" s="1"/>
  <c r="H623"/>
  <c r="J623" s="1"/>
  <c r="H624"/>
  <c r="J624" s="1"/>
  <c r="H625"/>
  <c r="J625" s="1"/>
  <c r="H626"/>
  <c r="J626" s="1"/>
  <c r="H627"/>
  <c r="J627" s="1"/>
  <c r="H553"/>
  <c r="J553" s="1"/>
  <c r="H554"/>
  <c r="J554" s="1"/>
  <c r="H555"/>
  <c r="J555" s="1"/>
  <c r="H556"/>
  <c r="J556" s="1"/>
  <c r="H557"/>
  <c r="J557" s="1"/>
  <c r="H558"/>
  <c r="J558" s="1"/>
  <c r="H559"/>
  <c r="J559" s="1"/>
  <c r="H560"/>
  <c r="J560" s="1"/>
  <c r="H561"/>
  <c r="J561" s="1"/>
  <c r="H562"/>
  <c r="J562" s="1"/>
  <c r="H563"/>
  <c r="J563" s="1"/>
  <c r="H564"/>
  <c r="J564" s="1"/>
  <c r="H565"/>
  <c r="J565" s="1"/>
  <c r="H566"/>
  <c r="J566" s="1"/>
  <c r="H567"/>
  <c r="J567" s="1"/>
  <c r="H568"/>
  <c r="J568" s="1"/>
  <c r="H569"/>
  <c r="J569" s="1"/>
  <c r="H570"/>
  <c r="J570" s="1"/>
  <c r="H571"/>
  <c r="J571" s="1"/>
  <c r="H572"/>
  <c r="J572" s="1"/>
  <c r="H573"/>
  <c r="J573" s="1"/>
  <c r="H574"/>
  <c r="J574" s="1"/>
  <c r="H575"/>
  <c r="J575" s="1"/>
  <c r="H576"/>
  <c r="J576" s="1"/>
  <c r="H577"/>
  <c r="J577" s="1"/>
  <c r="H578"/>
  <c r="J578" s="1"/>
  <c r="H581"/>
  <c r="J581" s="1"/>
  <c r="H582"/>
  <c r="J582" s="1"/>
  <c r="H584"/>
  <c r="J584" s="1"/>
  <c r="H586"/>
  <c r="J586" s="1"/>
  <c r="H591"/>
  <c r="J591" s="1"/>
  <c r="H592"/>
  <c r="J592" s="1"/>
  <c r="H593"/>
  <c r="J593" s="1"/>
  <c r="H594"/>
  <c r="J594" s="1"/>
  <c r="H595"/>
  <c r="J595" s="1"/>
  <c r="H596"/>
  <c r="J596" s="1"/>
  <c r="H597"/>
  <c r="J597" s="1"/>
  <c r="H598"/>
  <c r="J598" s="1"/>
  <c r="H599"/>
  <c r="J599" s="1"/>
  <c r="H600"/>
  <c r="J600" s="1"/>
  <c r="H601"/>
  <c r="J601" s="1"/>
  <c r="H602"/>
  <c r="J602" s="1"/>
  <c r="H603"/>
  <c r="J603" s="1"/>
  <c r="H604"/>
  <c r="J604" s="1"/>
  <c r="H605"/>
  <c r="J605" s="1"/>
  <c r="H606"/>
  <c r="J606" s="1"/>
  <c r="H608"/>
  <c r="J608" s="1"/>
  <c r="H609"/>
  <c r="J609" s="1"/>
  <c r="H610"/>
  <c r="J610" s="1"/>
  <c r="H611"/>
  <c r="J611" s="1"/>
  <c r="H612"/>
  <c r="J612" s="1"/>
  <c r="H613"/>
  <c r="J613" s="1"/>
  <c r="H614"/>
  <c r="J614" s="1"/>
  <c r="H616"/>
  <c r="J616" s="1"/>
  <c r="H617"/>
  <c r="J617" s="1"/>
  <c r="H618"/>
  <c r="J618" s="1"/>
  <c r="H619"/>
  <c r="J619" s="1"/>
  <c r="H620"/>
  <c r="J620" s="1"/>
  <c r="H621"/>
  <c r="J621" s="1"/>
  <c r="H622"/>
  <c r="J622" s="1"/>
  <c r="H628"/>
  <c r="J628" s="1"/>
  <c r="H629"/>
  <c r="J629" s="1"/>
  <c r="H630"/>
  <c r="J630" s="1"/>
  <c r="H639"/>
  <c r="J639" s="1"/>
  <c r="H640"/>
  <c r="J640" s="1"/>
  <c r="H641"/>
  <c r="J641" s="1"/>
  <c r="H642"/>
  <c r="J642" s="1"/>
  <c r="H643"/>
  <c r="J643" s="1"/>
  <c r="H644"/>
  <c r="J644" s="1"/>
  <c r="H645"/>
  <c r="J645" s="1"/>
  <c r="H646"/>
  <c r="J646" s="1"/>
  <c r="H647"/>
  <c r="J647" s="1"/>
  <c r="H648"/>
  <c r="J648" s="1"/>
  <c r="H649"/>
  <c r="J649" s="1"/>
  <c r="H650"/>
  <c r="J650" s="1"/>
  <c r="H651"/>
  <c r="J651" s="1"/>
  <c r="H652"/>
  <c r="J652" s="1"/>
  <c r="H653"/>
  <c r="J653" s="1"/>
  <c r="H654"/>
  <c r="J654" s="1"/>
  <c r="H655"/>
  <c r="J655" s="1"/>
  <c r="H656"/>
  <c r="J656" s="1"/>
  <c r="H657"/>
  <c r="J657" s="1"/>
  <c r="H659"/>
  <c r="J659" s="1"/>
  <c r="H660"/>
  <c r="J660" s="1"/>
  <c r="H661"/>
  <c r="J661" s="1"/>
  <c r="H662"/>
  <c r="J662" s="1"/>
  <c r="H663"/>
  <c r="J663" s="1"/>
  <c r="H670"/>
  <c r="J670" s="1"/>
  <c r="H667"/>
  <c r="J667" s="1"/>
  <c r="H658"/>
  <c r="J658" s="1"/>
  <c r="H664"/>
  <c r="J664" s="1"/>
  <c r="J665"/>
  <c r="H666"/>
  <c r="J666" s="1"/>
  <c r="H671"/>
  <c r="J671" s="1"/>
  <c r="H669"/>
  <c r="J669" s="1"/>
  <c r="H711"/>
  <c r="J711" s="1"/>
  <c r="H710"/>
  <c r="J710" s="1"/>
  <c r="H709"/>
  <c r="J709" s="1"/>
  <c r="H673"/>
  <c r="J673" s="1"/>
  <c r="H672"/>
  <c r="J672" s="1"/>
  <c r="H677"/>
  <c r="J677" s="1"/>
  <c r="H678"/>
  <c r="J678" s="1"/>
  <c r="H679"/>
  <c r="J679" s="1"/>
  <c r="H680"/>
  <c r="J680" s="1"/>
  <c r="H681"/>
  <c r="J681" s="1"/>
  <c r="H682"/>
  <c r="J682" s="1"/>
  <c r="H683"/>
  <c r="J683" s="1"/>
  <c r="H684"/>
  <c r="J684" s="1"/>
  <c r="H685"/>
  <c r="J685" s="1"/>
  <c r="I714"/>
  <c r="J714" s="1"/>
  <c r="H674"/>
  <c r="J674" s="1"/>
  <c r="H675"/>
  <c r="J675" s="1"/>
  <c r="H676"/>
  <c r="J676" s="1"/>
  <c r="H686"/>
  <c r="J686" s="1"/>
  <c r="H687"/>
  <c r="J687" s="1"/>
  <c r="H688"/>
  <c r="J688" s="1"/>
  <c r="H689"/>
  <c r="J689" s="1"/>
  <c r="H690"/>
  <c r="J690" s="1"/>
  <c r="H691"/>
  <c r="J691" s="1"/>
  <c r="H692"/>
  <c r="J692" s="1"/>
  <c r="H699"/>
  <c r="J699" s="1"/>
  <c r="H700"/>
  <c r="J700" s="1"/>
  <c r="H701"/>
  <c r="J701" s="1"/>
  <c r="H702"/>
  <c r="J702" s="1"/>
  <c r="H703"/>
  <c r="J703" s="1"/>
  <c r="H704"/>
  <c r="J704" s="1"/>
  <c r="H705"/>
  <c r="J705" s="1"/>
  <c r="H706"/>
  <c r="J706" s="1"/>
  <c r="H707"/>
  <c r="J707" s="1"/>
  <c r="H708"/>
  <c r="J708" s="1"/>
  <c r="H712"/>
  <c r="J712" s="1"/>
  <c r="H713"/>
  <c r="J713" s="1"/>
  <c r="H715"/>
  <c r="J715" s="1"/>
  <c r="H716"/>
  <c r="J716" s="1"/>
  <c r="H718"/>
  <c r="J718" s="1"/>
  <c r="H719"/>
  <c r="J719" s="1"/>
  <c r="H720"/>
  <c r="J720" s="1"/>
  <c r="J721" l="1"/>
</calcChain>
</file>

<file path=xl/sharedStrings.xml><?xml version="1.0" encoding="utf-8"?>
<sst xmlns="http://schemas.openxmlformats.org/spreadsheetml/2006/main" count="1439" uniqueCount="332">
  <si>
    <t>DATE</t>
  </si>
  <si>
    <t>SCRIP</t>
  </si>
  <si>
    <t>LOT</t>
  </si>
  <si>
    <t>RECO</t>
  </si>
  <si>
    <t>RATE</t>
  </si>
  <si>
    <t>TGT1</t>
  </si>
  <si>
    <t>TGT2</t>
  </si>
  <si>
    <t>PROFIT / LOSS</t>
  </si>
  <si>
    <t>TOTAL P &amp; L</t>
  </si>
  <si>
    <t>SELL</t>
  </si>
  <si>
    <t>BUY</t>
  </si>
  <si>
    <t>MINDTREE</t>
  </si>
  <si>
    <t>EICHERMOT</t>
  </si>
  <si>
    <t>BIOCON</t>
  </si>
  <si>
    <t>JETAIRWAYS</t>
  </si>
  <si>
    <t>KPIT</t>
  </si>
  <si>
    <t>MCX</t>
  </si>
  <si>
    <t>8KMILES</t>
  </si>
  <si>
    <t>HEXAWARE</t>
  </si>
  <si>
    <t>RADICO</t>
  </si>
  <si>
    <t>DLF</t>
  </si>
  <si>
    <t>TV18BRDCST</t>
  </si>
  <si>
    <t>FORTIS</t>
  </si>
  <si>
    <t>ASHOKLEY</t>
  </si>
  <si>
    <t>HTMEDIA</t>
  </si>
  <si>
    <t>JUBLIANT</t>
  </si>
  <si>
    <t>PARAGMILK</t>
  </si>
  <si>
    <t>BOMDYEING</t>
  </si>
  <si>
    <t>JINDALSAW</t>
  </si>
  <si>
    <t>DREDGECORP </t>
  </si>
  <si>
    <t>BFUTILITIE</t>
  </si>
  <si>
    <t>NIITTECH</t>
  </si>
  <si>
    <t>AXISCADES</t>
  </si>
  <si>
    <t>IBREAEST</t>
  </si>
  <si>
    <t>JKIL</t>
  </si>
  <si>
    <t>VENKEYS</t>
  </si>
  <si>
    <t>SUNTV</t>
  </si>
  <si>
    <t>PCJEWELLER</t>
  </si>
  <si>
    <t>WELCORP</t>
  </si>
  <si>
    <t>COFFEEDAY</t>
  </si>
  <si>
    <t>SUVEN</t>
  </si>
  <si>
    <t>MONNETISPA </t>
  </si>
  <si>
    <t>BPCL</t>
  </si>
  <si>
    <t>APOLLOTYRE</t>
  </si>
  <si>
    <t>TOTAL</t>
  </si>
  <si>
    <t>BAJAJELEC</t>
  </si>
  <si>
    <t>WBAG</t>
  </si>
  <si>
    <t>TVTODAY</t>
  </si>
  <si>
    <t>TATACOFFEE</t>
  </si>
  <si>
    <t>NAUKRI</t>
  </si>
  <si>
    <t>HERITGFOOD</t>
  </si>
  <si>
    <t>ITDC</t>
  </si>
  <si>
    <t>JBFIND</t>
  </si>
  <si>
    <t>ULTRACEMCO</t>
  </si>
  <si>
    <t>RELINFRA</t>
  </si>
  <si>
    <t>MARICO</t>
  </si>
  <si>
    <t>MFSL</t>
  </si>
  <si>
    <t>PNBHOUSING</t>
  </si>
  <si>
    <t>NETWORK18</t>
  </si>
  <si>
    <t>NIITLTD</t>
  </si>
  <si>
    <t>ALKEM</t>
  </si>
  <si>
    <t>SUNTECK</t>
  </si>
  <si>
    <t>ADVENZYMES</t>
  </si>
  <si>
    <t>TRIDENT</t>
  </si>
  <si>
    <t>ESCORTS</t>
  </si>
  <si>
    <t>DEEPAKFERT</t>
  </si>
  <si>
    <t>TATAMOTORS</t>
  </si>
  <si>
    <t>KOTAKBANK</t>
  </si>
  <si>
    <t>DCAL</t>
  </si>
  <si>
    <t>INDIGO</t>
  </si>
  <si>
    <t>DIXON</t>
  </si>
  <si>
    <t>RNAVAL</t>
  </si>
  <si>
    <t>VIDEOIND</t>
  </si>
  <si>
    <t>TAKE</t>
  </si>
  <si>
    <t>IIFL</t>
  </si>
  <si>
    <t>BLUESTARCO</t>
  </si>
  <si>
    <t>ADANIENT</t>
  </si>
  <si>
    <t>HAVELLS</t>
  </si>
  <si>
    <t>ADNIENT</t>
  </si>
  <si>
    <t>TAJGVK</t>
  </si>
  <si>
    <t>JSWENERGY</t>
  </si>
  <si>
    <t>MAGMA</t>
  </si>
  <si>
    <t>HERCULES</t>
  </si>
  <si>
    <t>NATIONALALUM</t>
  </si>
  <si>
    <t>MERCK</t>
  </si>
  <si>
    <t>MINDACORP</t>
  </si>
  <si>
    <t>WOCKPHARMA</t>
  </si>
  <si>
    <t>SNOWMAN</t>
  </si>
  <si>
    <t>ICICPRULI</t>
  </si>
  <si>
    <t>IBVENTURES</t>
  </si>
  <si>
    <t>BRIGADE</t>
  </si>
  <si>
    <t>PERSISTENT</t>
  </si>
  <si>
    <t>DHFL</t>
  </si>
  <si>
    <t>MPSLTD</t>
  </si>
  <si>
    <t>YESBANK</t>
  </si>
  <si>
    <t>MANAPPURAM</t>
  </si>
  <si>
    <t>ASAHINDIA</t>
  </si>
  <si>
    <t>MANPASAND</t>
  </si>
  <si>
    <t>HEG</t>
  </si>
  <si>
    <t>AJANTAPHARM</t>
  </si>
  <si>
    <t>VINATIORGA</t>
  </si>
  <si>
    <t>GRAPHITE</t>
  </si>
  <si>
    <t>PHOENIXLTD</t>
  </si>
  <si>
    <t>JYOTHLAB</t>
  </si>
  <si>
    <t>RUSHIL</t>
  </si>
  <si>
    <t>RALLIS</t>
  </si>
  <si>
    <t>BAJAJHOLDING</t>
  </si>
  <si>
    <t>MINDAIND</t>
  </si>
  <si>
    <t>MARKSANS</t>
  </si>
  <si>
    <t>GMRINFRA</t>
  </si>
  <si>
    <t>CAPLIPOINT</t>
  </si>
  <si>
    <t>INTELLECT</t>
  </si>
  <si>
    <t>EQUITAS</t>
  </si>
  <si>
    <t>SAIL</t>
  </si>
  <si>
    <t>SUNPHARMA</t>
  </si>
  <si>
    <t>SPARC</t>
  </si>
  <si>
    <t>DCMSHRIRAM</t>
  </si>
  <si>
    <t>STRTECH</t>
  </si>
  <si>
    <t>RHFL</t>
  </si>
  <si>
    <t>BGRENERGY</t>
  </si>
  <si>
    <t>SYNDIBANK</t>
  </si>
  <si>
    <t>DMART</t>
  </si>
  <si>
    <t>MOTHERSUMI</t>
  </si>
  <si>
    <t>JUSTDIAL</t>
  </si>
  <si>
    <t>LUPIN</t>
  </si>
  <si>
    <t>BHEL</t>
  </si>
  <si>
    <t>JINDALPOLY</t>
  </si>
  <si>
    <t>MARCK</t>
  </si>
  <si>
    <t>ASTRAL</t>
  </si>
  <si>
    <t>BBTC</t>
  </si>
  <si>
    <t>SUNDARAMFAST</t>
  </si>
  <si>
    <t>UFLEX</t>
  </si>
  <si>
    <t>APLLTD</t>
  </si>
  <si>
    <t>GRASIM</t>
  </si>
  <si>
    <t>BANKBARODA</t>
  </si>
  <si>
    <t>IGL</t>
  </si>
  <si>
    <t>STAR</t>
  </si>
  <si>
    <t>RAJESHEXPO</t>
  </si>
  <si>
    <t>BHARTIAIRTEL</t>
  </si>
  <si>
    <t>SOBHA</t>
  </si>
  <si>
    <t>EROSMEDIA</t>
  </si>
  <si>
    <t>BANDHANBANK</t>
  </si>
  <si>
    <t>FINPIPE</t>
  </si>
  <si>
    <t>NIITECH</t>
  </si>
  <si>
    <t>WABAG</t>
  </si>
  <si>
    <t>ICICIGI</t>
  </si>
  <si>
    <t>EDELWIESS</t>
  </si>
  <si>
    <t>FRETAIL</t>
  </si>
  <si>
    <t>RITES</t>
  </si>
  <si>
    <t>QUESS</t>
  </si>
  <si>
    <t>CASH PLATINUM</t>
  </si>
  <si>
    <t>IDFC</t>
  </si>
  <si>
    <t>HINDCOPPER</t>
  </si>
  <si>
    <t>NBCC</t>
  </si>
  <si>
    <t>HCLTECH</t>
  </si>
  <si>
    <t>BALKRISIND</t>
  </si>
  <si>
    <t>HDIL</t>
  </si>
  <si>
    <t>BRFL</t>
  </si>
  <si>
    <t>TORNTPOWER</t>
  </si>
  <si>
    <t>CIPLA</t>
  </si>
  <si>
    <t>BALKRISHNA</t>
  </si>
  <si>
    <t>SHK</t>
  </si>
  <si>
    <t>IFCI</t>
  </si>
  <si>
    <t>BINANIIND</t>
  </si>
  <si>
    <t>BAJFINSV</t>
  </si>
  <si>
    <t>KIRLOSBROS</t>
  </si>
  <si>
    <t>ATUL</t>
  </si>
  <si>
    <t>PRAKASH</t>
  </si>
  <si>
    <t>GSFC</t>
  </si>
  <si>
    <t>NATCOPHARMA</t>
  </si>
  <si>
    <t>MASTEK</t>
  </si>
  <si>
    <t>CGPOWER</t>
  </si>
  <si>
    <t>OIL</t>
  </si>
  <si>
    <t>ZANDUREALT</t>
  </si>
  <si>
    <t>MCLEODRUSS</t>
  </si>
  <si>
    <t>COX&amp;KINGS</t>
  </si>
  <si>
    <t>TI</t>
  </si>
  <si>
    <t>MTEDUCARE</t>
  </si>
  <si>
    <t>NAHARSPING</t>
  </si>
  <si>
    <t>BAJAJHIND</t>
  </si>
  <si>
    <t>JISLJALEQS </t>
  </si>
  <si>
    <t>CAREEP</t>
  </si>
  <si>
    <t>JKTYRE</t>
  </si>
  <si>
    <t>GPPL</t>
  </si>
  <si>
    <t>RCOM</t>
  </si>
  <si>
    <t>OBROIRLTY</t>
  </si>
  <si>
    <t>VEDL</t>
  </si>
  <si>
    <t>HUBTOWN</t>
  </si>
  <si>
    <t>BALRAMCHIN</t>
  </si>
  <si>
    <t>CANBK</t>
  </si>
  <si>
    <t>IPCALAB</t>
  </si>
  <si>
    <t>VOLTAS</t>
  </si>
  <si>
    <t>FLFL</t>
  </si>
  <si>
    <t>NOCIL</t>
  </si>
  <si>
    <t>VIJAYABANK</t>
  </si>
  <si>
    <t>AMBUJACEM</t>
  </si>
  <si>
    <t>CANFINHOME</t>
  </si>
  <si>
    <t>CHAMBELFERT</t>
  </si>
  <si>
    <t>UJJIVAN</t>
  </si>
  <si>
    <t>M&amp;MFIN</t>
  </si>
  <si>
    <t>GRUH</t>
  </si>
  <si>
    <t>TATACHEM</t>
  </si>
  <si>
    <t>MOTILALOFS</t>
  </si>
  <si>
    <t>FSL</t>
  </si>
  <si>
    <t>RELCAPITAL</t>
  </si>
  <si>
    <t>PNB</t>
  </si>
  <si>
    <t>HCLINSYS</t>
  </si>
  <si>
    <t>IFBIND</t>
  </si>
  <si>
    <t>SURYAROSHNI</t>
  </si>
  <si>
    <t>BEML</t>
  </si>
  <si>
    <t>TORNTPHARMA</t>
  </si>
  <si>
    <t>FDC</t>
  </si>
  <si>
    <t>GREENPLY</t>
  </si>
  <si>
    <t>BAJFINANCE</t>
  </si>
  <si>
    <t>PAGEIND</t>
  </si>
  <si>
    <t>JINDALSTEL</t>
  </si>
  <si>
    <t>CUMMINSIND</t>
  </si>
  <si>
    <t>MPHASIS</t>
  </si>
  <si>
    <t>JUBFOOD</t>
  </si>
  <si>
    <t>VAKRANGEE</t>
  </si>
  <si>
    <t>TATACOMM</t>
  </si>
  <si>
    <t>MUTHOOTFIN</t>
  </si>
  <si>
    <t>UPL</t>
  </si>
  <si>
    <t>VRLLOG</t>
  </si>
  <si>
    <t>TCS</t>
  </si>
  <si>
    <t>PANACEABIO</t>
  </si>
  <si>
    <t>DOLPHINOFF</t>
  </si>
  <si>
    <t>L&amp;TFH</t>
  </si>
  <si>
    <t>VADILALIND</t>
  </si>
  <si>
    <t>GNFC</t>
  </si>
  <si>
    <t>ERIS</t>
  </si>
  <si>
    <t>LTTS</t>
  </si>
  <si>
    <t>CAPF</t>
  </si>
  <si>
    <t>RIIL</t>
  </si>
  <si>
    <t>SORILINFRA</t>
  </si>
  <si>
    <t>WSTCSTPAPR</t>
  </si>
  <si>
    <t>FINEORG</t>
  </si>
  <si>
    <t>LTI</t>
  </si>
  <si>
    <t>STARPAPER</t>
  </si>
  <si>
    <t>SONATSOFTW</t>
  </si>
  <si>
    <t>GUJALKALI</t>
  </si>
  <si>
    <t>SBILIFE</t>
  </si>
  <si>
    <t>AVANTIFEED</t>
  </si>
  <si>
    <t>REPCOHOME</t>
  </si>
  <si>
    <t>PHILIPCARB</t>
  </si>
  <si>
    <t>AUBANK</t>
  </si>
  <si>
    <t>V2RETAIL</t>
  </si>
  <si>
    <t>JKCEMENT</t>
  </si>
  <si>
    <t>AEGISCHEM</t>
  </si>
  <si>
    <t>DREDGECORP</t>
  </si>
  <si>
    <t>APTECHT</t>
  </si>
  <si>
    <t>ADANITRANS</t>
  </si>
  <si>
    <t>UBL</t>
  </si>
  <si>
    <t>WHIRPOOL</t>
  </si>
  <si>
    <t>HIKAL</t>
  </si>
  <si>
    <t>KOLTEPATIL</t>
  </si>
  <si>
    <t>GOACARBON</t>
  </si>
  <si>
    <t>SIEMENS</t>
  </si>
  <si>
    <t>PRAJIND</t>
  </si>
  <si>
    <t>KAJARIACE</t>
  </si>
  <si>
    <t>JETAIRWAY</t>
  </si>
  <si>
    <t>KRBL</t>
  </si>
  <si>
    <t>EVERSTI</t>
  </si>
  <si>
    <t>AMARAJABAT</t>
  </si>
  <si>
    <t>PVR</t>
  </si>
  <si>
    <t>DBL</t>
  </si>
  <si>
    <t>PIIND</t>
  </si>
  <si>
    <t>APLAPOLLO</t>
  </si>
  <si>
    <t>NRAIL</t>
  </si>
  <si>
    <t>TTKPRESTIGE</t>
  </si>
  <si>
    <t>VENKEY</t>
  </si>
  <si>
    <t>CCL</t>
  </si>
  <si>
    <t>KEC</t>
  </si>
  <si>
    <t>GODFRYPHILIP</t>
  </si>
  <si>
    <t>ALLSEC</t>
  </si>
  <si>
    <t>INOXLEISUR</t>
  </si>
  <si>
    <t>GLOBALVECT</t>
  </si>
  <si>
    <t>VARROC</t>
  </si>
  <si>
    <t>BAJAJCO</t>
  </si>
  <si>
    <t>COCHINSHIP</t>
  </si>
  <si>
    <t>IBREALEST</t>
  </si>
  <si>
    <t>BDL</t>
  </si>
  <si>
    <t>PCJWELLER</t>
  </si>
  <si>
    <t>IBREALSTATE</t>
  </si>
  <si>
    <t>VINATIORG</t>
  </si>
  <si>
    <t>TIMETECHNO</t>
  </si>
  <si>
    <t>ADANIGAS</t>
  </si>
  <si>
    <t>SHANKARA</t>
  </si>
  <si>
    <t>SRF</t>
  </si>
  <si>
    <t>KAJARAICE</t>
  </si>
  <si>
    <t>HOLD</t>
  </si>
  <si>
    <t>VBL</t>
  </si>
  <si>
    <t>NEOGEN</t>
  </si>
  <si>
    <t>INDOSTAR</t>
  </si>
  <si>
    <t>TNPL</t>
  </si>
  <si>
    <t>ASTERDM</t>
  </si>
  <si>
    <t>JAICORP</t>
  </si>
  <si>
    <t>CAPLINPOINT</t>
  </si>
  <si>
    <t>AVADHSUGAR</t>
  </si>
  <si>
    <t>AAVAS</t>
  </si>
  <si>
    <t>KIRLOSENG</t>
  </si>
  <si>
    <t>IBULHSGFIN</t>
  </si>
  <si>
    <t>JISLJALEQ</t>
  </si>
  <si>
    <t>HDFCAMC</t>
  </si>
  <si>
    <t>PNCINFRA</t>
  </si>
  <si>
    <t>KSCL</t>
  </si>
  <si>
    <t>VIPIND</t>
  </si>
  <si>
    <t>RELAXO</t>
  </si>
  <si>
    <t>TRENT</t>
  </si>
  <si>
    <t>PRESTIGE</t>
  </si>
  <si>
    <t>AXISBANK</t>
  </si>
  <si>
    <t>PEL</t>
  </si>
  <si>
    <t>NILKMAMAL</t>
  </si>
  <si>
    <t>ZEEL</t>
  </si>
  <si>
    <t>ICICIPRULI</t>
  </si>
  <si>
    <t>BERGERPAINT</t>
  </si>
  <si>
    <t>RBLBANK</t>
  </si>
  <si>
    <t>STOPLOSS</t>
  </si>
  <si>
    <t>ADANIGREEN</t>
  </si>
  <si>
    <t>CONCOR</t>
  </si>
  <si>
    <t>BATAINDIA</t>
  </si>
  <si>
    <t>MUTHOOTFI</t>
  </si>
  <si>
    <t>ADVENZYME</t>
  </si>
  <si>
    <t>RAMCOCEM</t>
  </si>
  <si>
    <t>POLYCAB</t>
  </si>
  <si>
    <t>BHARIARTL</t>
  </si>
  <si>
    <t>GICRE</t>
  </si>
  <si>
    <t>GUJGAS</t>
  </si>
  <si>
    <t>TIINDIA</t>
  </si>
  <si>
    <t>ISEC</t>
  </si>
  <si>
    <t>NIACL</t>
  </si>
  <si>
    <t>ADANIFREEN</t>
  </si>
</sst>
</file>

<file path=xl/styles.xml><?xml version="1.0" encoding="utf-8"?>
<styleSheet xmlns="http://schemas.openxmlformats.org/spreadsheetml/2006/main">
  <numFmts count="5">
    <numFmt numFmtId="164" formatCode="dd/mm/yy"/>
    <numFmt numFmtId="165" formatCode="[$-409]d\-mmm\-yyyy;@"/>
    <numFmt numFmtId="166" formatCode="0.00;[Red]0.00"/>
    <numFmt numFmtId="167" formatCode="0;[Red]0"/>
    <numFmt numFmtId="168" formatCode="0.0;[Red]0.0"/>
  </numFmts>
  <fonts count="11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theme="1" tint="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vertical="center"/>
    </xf>
    <xf numFmtId="0" fontId="0" fillId="2" borderId="2" xfId="0" applyFill="1" applyBorder="1" applyAlignment="1"/>
    <xf numFmtId="0" fontId="0" fillId="2" borderId="4" xfId="0" applyFill="1" applyBorder="1" applyAlignment="1"/>
    <xf numFmtId="0" fontId="0" fillId="2" borderId="0" xfId="0" applyFill="1"/>
    <xf numFmtId="0" fontId="0" fillId="2" borderId="0" xfId="0" applyFill="1" applyAlignment="1"/>
    <xf numFmtId="0" fontId="0" fillId="2" borderId="5" xfId="0" applyFill="1" applyBorder="1" applyAlignment="1"/>
    <xf numFmtId="0" fontId="0" fillId="2" borderId="6" xfId="0" applyFill="1" applyBorder="1" applyAlignment="1"/>
    <xf numFmtId="2" fontId="4" fillId="2" borderId="8" xfId="0" applyNumberFormat="1" applyFont="1" applyFill="1" applyBorder="1" applyAlignment="1">
      <alignment horizontal="center" vertical="center"/>
    </xf>
    <xf numFmtId="165" fontId="5" fillId="3" borderId="8" xfId="0" applyNumberFormat="1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horizontal="center" vertical="center"/>
    </xf>
    <xf numFmtId="166" fontId="6" fillId="3" borderId="8" xfId="0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 vertical="center"/>
    </xf>
    <xf numFmtId="0" fontId="0" fillId="0" borderId="0" xfId="0" applyBorder="1"/>
    <xf numFmtId="167" fontId="6" fillId="3" borderId="8" xfId="0" applyNumberFormat="1" applyFont="1" applyFill="1" applyBorder="1" applyAlignment="1">
      <alignment horizontal="center" vertical="center"/>
    </xf>
    <xf numFmtId="168" fontId="6" fillId="3" borderId="8" xfId="0" applyNumberFormat="1" applyFont="1" applyFill="1" applyBorder="1" applyAlignment="1">
      <alignment horizontal="center" vertical="center"/>
    </xf>
    <xf numFmtId="0" fontId="10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168" fontId="6" fillId="3" borderId="11" xfId="0" applyNumberFormat="1" applyFont="1" applyFill="1" applyBorder="1" applyAlignment="1">
      <alignment horizontal="center" vertical="center"/>
    </xf>
    <xf numFmtId="166" fontId="6" fillId="3" borderId="11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/>
    </xf>
    <xf numFmtId="2" fontId="4" fillId="2" borderId="8" xfId="0" applyNumberFormat="1" applyFont="1" applyFill="1" applyBorder="1" applyAlignment="1">
      <alignment horizontal="center" vertical="center"/>
    </xf>
    <xf numFmtId="2" fontId="7" fillId="3" borderId="9" xfId="0" applyNumberFormat="1" applyFont="1" applyFill="1" applyBorder="1" applyAlignment="1">
      <alignment horizontal="center" vertical="center"/>
    </xf>
    <xf numFmtId="2" fontId="7" fillId="3" borderId="10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7" fillId="3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</cellXfs>
  <cellStyles count="2">
    <cellStyle name="Excel Built-in Normal" xfId="1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693131</xdr:colOff>
      <xdr:row>3</xdr:row>
      <xdr:rowOff>19050</xdr:rowOff>
    </xdr:to>
    <xdr:pic>
      <xdr:nvPicPr>
        <xdr:cNvPr id="2" name="Picture 1" descr="http://finetechresearch.com/assetsweb/img/fine-w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0"/>
          <a:ext cx="3207730" cy="7334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22"/>
  <sheetViews>
    <sheetView tabSelected="1" workbookViewId="0">
      <selection activeCell="A8" sqref="A8"/>
    </sheetView>
  </sheetViews>
  <sheetFormatPr defaultColWidth="17.5703125" defaultRowHeight="15"/>
  <cols>
    <col min="1" max="1" width="16.85546875" customWidth="1"/>
    <col min="2" max="2" width="20.85546875" customWidth="1"/>
    <col min="3" max="3" width="10.7109375" customWidth="1"/>
    <col min="4" max="4" width="8.140625" customWidth="1"/>
    <col min="5" max="5" width="10.7109375" customWidth="1"/>
    <col min="6" max="6" width="12" customWidth="1"/>
    <col min="7" max="7" width="11" customWidth="1"/>
    <col min="8" max="8" width="12.5703125" customWidth="1"/>
    <col min="9" max="9" width="11.28515625" customWidth="1"/>
    <col min="10" max="10" width="18.7109375" customWidth="1"/>
  </cols>
  <sheetData>
    <row r="1" spans="1:11" ht="26.25">
      <c r="A1" s="1"/>
      <c r="B1" s="2"/>
      <c r="C1" s="2"/>
      <c r="D1" s="2"/>
      <c r="E1" s="2"/>
      <c r="F1" s="2"/>
      <c r="G1" s="2"/>
      <c r="H1" s="2"/>
      <c r="I1" s="2"/>
      <c r="J1" s="33"/>
      <c r="K1" s="33"/>
    </row>
    <row r="2" spans="1:11">
      <c r="A2" s="3"/>
      <c r="B2" s="4"/>
      <c r="C2" s="5"/>
      <c r="D2" s="31" t="s">
        <v>150</v>
      </c>
      <c r="E2" s="32"/>
      <c r="F2" s="32"/>
      <c r="G2" s="32"/>
      <c r="H2" s="5"/>
      <c r="I2" s="5"/>
      <c r="J2" s="33"/>
      <c r="K2" s="33"/>
    </row>
    <row r="3" spans="1:11">
      <c r="A3" s="3"/>
      <c r="B3" s="5"/>
      <c r="C3" s="5"/>
      <c r="D3" s="32"/>
      <c r="E3" s="32"/>
      <c r="F3" s="32"/>
      <c r="G3" s="32"/>
      <c r="H3" s="5"/>
      <c r="I3" s="5"/>
      <c r="J3" s="33"/>
      <c r="K3" s="33"/>
    </row>
    <row r="4" spans="1:11">
      <c r="A4" s="6"/>
      <c r="B4" s="7"/>
      <c r="C4" s="7"/>
      <c r="D4" s="7"/>
      <c r="E4" s="7"/>
      <c r="F4" s="7"/>
      <c r="G4" s="7"/>
      <c r="H4" s="7"/>
      <c r="I4" s="7"/>
      <c r="J4" s="33"/>
      <c r="K4" s="33"/>
    </row>
    <row r="5" spans="1:11" ht="15" customHeight="1">
      <c r="A5" s="21" t="s">
        <v>0</v>
      </c>
      <c r="B5" s="22" t="s">
        <v>1</v>
      </c>
      <c r="C5" s="22" t="s">
        <v>2</v>
      </c>
      <c r="D5" s="22" t="s">
        <v>3</v>
      </c>
      <c r="E5" s="24" t="s">
        <v>4</v>
      </c>
      <c r="F5" s="24" t="s">
        <v>5</v>
      </c>
      <c r="G5" s="24" t="s">
        <v>6</v>
      </c>
      <c r="H5" s="22" t="s">
        <v>7</v>
      </c>
      <c r="I5" s="22"/>
      <c r="J5" s="24" t="s">
        <v>8</v>
      </c>
      <c r="K5" s="4"/>
    </row>
    <row r="6" spans="1:11" ht="15" customHeight="1">
      <c r="A6" s="21"/>
      <c r="B6" s="23"/>
      <c r="C6" s="22"/>
      <c r="D6" s="22"/>
      <c r="E6" s="24"/>
      <c r="F6" s="24"/>
      <c r="G6" s="24"/>
      <c r="H6" s="22"/>
      <c r="I6" s="22"/>
      <c r="J6" s="24"/>
      <c r="K6" s="18" t="s">
        <v>317</v>
      </c>
    </row>
    <row r="7" spans="1:11" ht="15.75">
      <c r="A7" s="21"/>
      <c r="B7" s="23"/>
      <c r="C7" s="22"/>
      <c r="D7" s="22"/>
      <c r="E7" s="24"/>
      <c r="F7" s="24"/>
      <c r="G7" s="24"/>
      <c r="H7" s="8" t="s">
        <v>5</v>
      </c>
      <c r="I7" s="8" t="s">
        <v>6</v>
      </c>
      <c r="J7" s="24"/>
      <c r="K7" s="17"/>
    </row>
    <row r="8" spans="1:11" ht="16.5" customHeight="1">
      <c r="A8" s="9"/>
      <c r="B8" s="10"/>
      <c r="C8" s="13"/>
      <c r="D8" s="10"/>
      <c r="E8" s="11"/>
      <c r="F8" s="11"/>
      <c r="G8" s="11"/>
      <c r="H8" s="11"/>
      <c r="I8" s="11"/>
      <c r="J8" s="12"/>
    </row>
    <row r="9" spans="1:11" s="14" customFormat="1" ht="13.5" customHeight="1">
      <c r="A9" s="9">
        <v>43832</v>
      </c>
      <c r="B9" s="10" t="s">
        <v>26</v>
      </c>
      <c r="C9" s="15">
        <v>2000</v>
      </c>
      <c r="D9" s="15" t="s">
        <v>10</v>
      </c>
      <c r="E9" s="16">
        <v>143.5</v>
      </c>
      <c r="F9" s="16">
        <v>145.80000000000001</v>
      </c>
      <c r="G9" s="15">
        <v>150.5</v>
      </c>
      <c r="H9" s="15">
        <f t="shared" ref="H9" si="0">(IF(D9="SELL",E9-F9,IF(D9="BUY",F9-E9)))*C9</f>
        <v>4600.0000000000227</v>
      </c>
      <c r="I9" s="15">
        <v>0</v>
      </c>
      <c r="J9" s="15">
        <f t="shared" ref="J9" si="1">SUM(H9,I9)</f>
        <v>4600.0000000000227</v>
      </c>
      <c r="K9" s="19">
        <v>140</v>
      </c>
    </row>
    <row r="10" spans="1:11" s="14" customFormat="1" ht="13.5" customHeight="1">
      <c r="A10" s="9">
        <v>43832</v>
      </c>
      <c r="B10" s="10" t="s">
        <v>273</v>
      </c>
      <c r="C10" s="15">
        <v>500</v>
      </c>
      <c r="D10" s="15" t="s">
        <v>10</v>
      </c>
      <c r="E10" s="16">
        <v>1320</v>
      </c>
      <c r="F10" s="16">
        <v>1335</v>
      </c>
      <c r="G10" s="15">
        <v>1350</v>
      </c>
      <c r="H10" s="15">
        <f t="shared" ref="H10" si="2">(IF(D10="SELL",E10-F10,IF(D10="BUY",F10-E10)))*C10</f>
        <v>7500</v>
      </c>
      <c r="I10" s="15">
        <f>(IF(D10="SELL",IF(G10="",0,F10-G10),IF(D10="BUY",IF(G10="",0,G10-F10))))*C10</f>
        <v>7500</v>
      </c>
      <c r="J10" s="15">
        <f t="shared" ref="J10" si="3">SUM(H10,I10)</f>
        <v>15000</v>
      </c>
      <c r="K10" s="19">
        <v>1305.3</v>
      </c>
    </row>
    <row r="11" spans="1:11" s="14" customFormat="1" ht="13.5" customHeight="1">
      <c r="A11" s="9">
        <v>43831</v>
      </c>
      <c r="B11" s="10" t="s">
        <v>123</v>
      </c>
      <c r="C11" s="15">
        <v>1000</v>
      </c>
      <c r="D11" s="15" t="s">
        <v>9</v>
      </c>
      <c r="E11" s="12">
        <v>569</v>
      </c>
      <c r="F11" s="12">
        <v>563.79999999999995</v>
      </c>
      <c r="G11" s="15">
        <v>552</v>
      </c>
      <c r="H11" s="15">
        <f t="shared" ref="H11" si="4">(IF(D11="SELL",E11-F11,IF(D11="BUY",F11-E11)))*C11</f>
        <v>5200.0000000000455</v>
      </c>
      <c r="I11" s="15">
        <v>0</v>
      </c>
      <c r="J11" s="15">
        <f t="shared" ref="J11" si="5">SUM(H11,I11)</f>
        <v>5200.0000000000455</v>
      </c>
      <c r="K11" s="19">
        <v>578</v>
      </c>
    </row>
    <row r="12" spans="1:11" s="14" customFormat="1" ht="13.5" customHeight="1">
      <c r="A12" s="9">
        <v>43830</v>
      </c>
      <c r="B12" s="10" t="s">
        <v>129</v>
      </c>
      <c r="C12" s="13">
        <v>300</v>
      </c>
      <c r="D12" s="10" t="s">
        <v>10</v>
      </c>
      <c r="E12" s="11">
        <v>1042</v>
      </c>
      <c r="F12" s="11">
        <v>1052</v>
      </c>
      <c r="G12" s="11">
        <v>1062</v>
      </c>
      <c r="H12" s="15">
        <f t="shared" ref="H12" si="6">(IF(D12="SELL",E12-F12,IF(D12="BUY",F12-E12)))*C12</f>
        <v>3000</v>
      </c>
      <c r="I12" s="15">
        <v>0</v>
      </c>
      <c r="J12" s="15">
        <f t="shared" ref="J12" si="7">SUM(H12,I12)</f>
        <v>3000</v>
      </c>
      <c r="K12" s="16">
        <v>1032</v>
      </c>
    </row>
    <row r="13" spans="1:11" s="14" customFormat="1" ht="13.5" customHeight="1">
      <c r="A13" s="9">
        <v>43829</v>
      </c>
      <c r="B13" s="10" t="s">
        <v>306</v>
      </c>
      <c r="C13" s="15">
        <v>1000</v>
      </c>
      <c r="D13" s="15" t="s">
        <v>10</v>
      </c>
      <c r="E13" s="12">
        <v>435</v>
      </c>
      <c r="F13" s="12">
        <v>438</v>
      </c>
      <c r="G13" s="15">
        <v>0</v>
      </c>
      <c r="H13" s="15">
        <f t="shared" ref="H13" si="8">(IF(D13="SELL",E13-F13,IF(D13="BUY",F13-E13)))*C13</f>
        <v>3000</v>
      </c>
      <c r="I13" s="15">
        <v>0</v>
      </c>
      <c r="J13" s="15">
        <f t="shared" ref="J13" si="9">SUM(H13,I13)</f>
        <v>3000</v>
      </c>
      <c r="K13" s="19">
        <v>429</v>
      </c>
    </row>
    <row r="14" spans="1:11" s="14" customFormat="1" ht="13.5" customHeight="1">
      <c r="A14" s="9">
        <v>43823</v>
      </c>
      <c r="B14" s="10" t="s">
        <v>242</v>
      </c>
      <c r="C14" s="15">
        <v>2000</v>
      </c>
      <c r="D14" s="15" t="s">
        <v>10</v>
      </c>
      <c r="E14" s="12">
        <v>590</v>
      </c>
      <c r="F14" s="12">
        <v>595</v>
      </c>
      <c r="G14" s="15">
        <v>605</v>
      </c>
      <c r="H14" s="15">
        <f t="shared" ref="H14" si="10">(IF(D14="SELL",E14-F14,IF(D14="BUY",F14-E14)))*C14</f>
        <v>10000</v>
      </c>
      <c r="I14" s="15">
        <v>0</v>
      </c>
      <c r="J14" s="15">
        <f t="shared" ref="J14" si="11">SUM(H14,I14)</f>
        <v>10000</v>
      </c>
      <c r="K14" s="19">
        <v>583.29999999999995</v>
      </c>
    </row>
    <row r="15" spans="1:11" s="14" customFormat="1" ht="13.5" customHeight="1">
      <c r="A15" s="9">
        <v>43822</v>
      </c>
      <c r="B15" s="10" t="s">
        <v>331</v>
      </c>
      <c r="C15" s="15">
        <v>5000</v>
      </c>
      <c r="D15" s="15" t="s">
        <v>10</v>
      </c>
      <c r="E15" s="12">
        <v>139</v>
      </c>
      <c r="F15" s="12">
        <v>141.85</v>
      </c>
      <c r="G15" s="15">
        <v>0</v>
      </c>
      <c r="H15" s="15">
        <f t="shared" ref="H15" si="12">(IF(D15="SELL",E15-F15,IF(D15="BUY",F15-E15)))*C15</f>
        <v>14249.999999999971</v>
      </c>
      <c r="I15" s="15">
        <v>0</v>
      </c>
      <c r="J15" s="15">
        <f t="shared" ref="J15" si="13">SUM(H15,I15)</f>
        <v>14249.999999999971</v>
      </c>
      <c r="K15" s="19">
        <v>136</v>
      </c>
    </row>
    <row r="16" spans="1:11" s="14" customFormat="1" ht="13.5" customHeight="1">
      <c r="A16" s="9">
        <v>43819</v>
      </c>
      <c r="B16" s="10" t="s">
        <v>299</v>
      </c>
      <c r="C16" s="15">
        <v>100</v>
      </c>
      <c r="D16" s="15" t="s">
        <v>10</v>
      </c>
      <c r="E16" s="12">
        <v>1876</v>
      </c>
      <c r="F16" s="12">
        <v>1860.2</v>
      </c>
      <c r="G16" s="15">
        <v>0</v>
      </c>
      <c r="H16" s="15">
        <f t="shared" ref="H16" si="14">(IF(D16="SELL",E16-F16,IF(D16="BUY",F16-E16)))*C16</f>
        <v>-1579.9999999999955</v>
      </c>
      <c r="I16" s="15">
        <v>0</v>
      </c>
      <c r="J16" s="15">
        <f t="shared" ref="J16" si="15">SUM(H16,I16)</f>
        <v>-1579.9999999999955</v>
      </c>
      <c r="K16" s="19">
        <v>1860.2</v>
      </c>
    </row>
    <row r="17" spans="1:11" s="14" customFormat="1" ht="13.5" customHeight="1">
      <c r="A17" s="9">
        <v>43818</v>
      </c>
      <c r="B17" s="10" t="s">
        <v>141</v>
      </c>
      <c r="C17" s="15">
        <v>1000</v>
      </c>
      <c r="D17" s="15" t="s">
        <v>10</v>
      </c>
      <c r="E17" s="12">
        <v>515</v>
      </c>
      <c r="F17" s="12">
        <v>508.3</v>
      </c>
      <c r="G17" s="15">
        <v>0</v>
      </c>
      <c r="H17" s="15">
        <f t="shared" ref="H17" si="16">(IF(D17="SELL",E17-F17,IF(D17="BUY",F17-E17)))*C17</f>
        <v>-6699.9999999999891</v>
      </c>
      <c r="I17" s="15">
        <v>0</v>
      </c>
      <c r="J17" s="15">
        <f t="shared" ref="J17" si="17">SUM(H17,I17)</f>
        <v>-6699.9999999999891</v>
      </c>
      <c r="K17" s="19">
        <v>508.3</v>
      </c>
    </row>
    <row r="18" spans="1:11" s="14" customFormat="1" ht="13.5" customHeight="1">
      <c r="A18" s="9">
        <v>43817</v>
      </c>
      <c r="B18" s="10" t="s">
        <v>261</v>
      </c>
      <c r="C18" s="15">
        <v>2000</v>
      </c>
      <c r="D18" s="15" t="s">
        <v>10</v>
      </c>
      <c r="E18" s="12">
        <v>235.8</v>
      </c>
      <c r="F18" s="12">
        <v>239.8</v>
      </c>
      <c r="G18" s="15">
        <v>244.2</v>
      </c>
      <c r="H18" s="15">
        <f t="shared" ref="H18" si="18">(IF(D18="SELL",E18-F18,IF(D18="BUY",F18-E18)))*C18</f>
        <v>8000</v>
      </c>
      <c r="I18" s="15">
        <f>(IF(D18="SELL",IF(G18="",0,F18-G18),IF(D18="BUY",IF(G18="",0,G18-F18))))*C18</f>
        <v>8799.9999999999545</v>
      </c>
      <c r="J18" s="15">
        <f t="shared" ref="J18" si="19">SUM(H18,I18)</f>
        <v>16799.999999999956</v>
      </c>
      <c r="K18" s="19">
        <v>231</v>
      </c>
    </row>
    <row r="19" spans="1:11" s="14" customFormat="1" ht="13.5" customHeight="1">
      <c r="A19" s="9">
        <v>43815</v>
      </c>
      <c r="B19" s="10" t="s">
        <v>243</v>
      </c>
      <c r="C19" s="15">
        <v>2000</v>
      </c>
      <c r="D19" s="15" t="s">
        <v>10</v>
      </c>
      <c r="E19" s="12">
        <v>315.5</v>
      </c>
      <c r="F19" s="12">
        <v>320</v>
      </c>
      <c r="G19" s="15">
        <v>326</v>
      </c>
      <c r="H19" s="15">
        <f t="shared" ref="H19" si="20">(IF(D19="SELL",E19-F19,IF(D19="BUY",F19-E19)))*C19</f>
        <v>9000</v>
      </c>
      <c r="I19" s="15">
        <f>(IF(D19="SELL",IF(G19="",0,F19-G19),IF(D19="BUY",IF(G19="",0,G19-F19))))*C19</f>
        <v>12000</v>
      </c>
      <c r="J19" s="15">
        <f t="shared" ref="J19" si="21">SUM(H19,I19)</f>
        <v>21000</v>
      </c>
      <c r="K19" s="19">
        <v>311</v>
      </c>
    </row>
    <row r="20" spans="1:11" s="14" customFormat="1" ht="13.5" customHeight="1">
      <c r="A20" s="9">
        <v>43811</v>
      </c>
      <c r="B20" s="10" t="s">
        <v>74</v>
      </c>
      <c r="C20" s="15">
        <v>5000</v>
      </c>
      <c r="D20" s="15" t="s">
        <v>10</v>
      </c>
      <c r="E20" s="16">
        <v>146</v>
      </c>
      <c r="F20" s="16">
        <v>148</v>
      </c>
      <c r="G20" s="15">
        <v>150</v>
      </c>
      <c r="H20" s="15">
        <f t="shared" ref="H20" si="22">(IF(D20="SELL",E20-F20,IF(D20="BUY",F20-E20)))*C20</f>
        <v>10000</v>
      </c>
      <c r="I20" s="15">
        <f>(IF(D20="SELL",IF(G20="",0,F20-G20),IF(D20="BUY",IF(G20="",0,G20-F20))))*C20</f>
        <v>10000</v>
      </c>
      <c r="J20" s="15">
        <f t="shared" ref="J20" si="23">SUM(H20,I20)</f>
        <v>20000</v>
      </c>
      <c r="K20" s="19">
        <v>143</v>
      </c>
    </row>
    <row r="21" spans="1:11" s="14" customFormat="1" ht="13.5" customHeight="1">
      <c r="A21" s="9">
        <v>43809</v>
      </c>
      <c r="B21" s="10" t="s">
        <v>330</v>
      </c>
      <c r="C21" s="15">
        <v>3000</v>
      </c>
      <c r="D21" s="15" t="s">
        <v>10</v>
      </c>
      <c r="E21" s="12">
        <v>143</v>
      </c>
      <c r="F21" s="12">
        <v>143.6</v>
      </c>
      <c r="G21" s="15">
        <v>0</v>
      </c>
      <c r="H21" s="15">
        <f t="shared" ref="H21" si="24">(IF(D21="SELL",E21-F21,IF(D21="BUY",F21-E21)))*C21</f>
        <v>1799.9999999999829</v>
      </c>
      <c r="I21" s="15">
        <v>0</v>
      </c>
      <c r="J21" s="15">
        <f t="shared" ref="J21" si="25">SUM(H21,I21)</f>
        <v>1799.9999999999829</v>
      </c>
      <c r="K21" s="19">
        <v>0</v>
      </c>
    </row>
    <row r="22" spans="1:11" s="14" customFormat="1" ht="13.5" customHeight="1">
      <c r="A22" s="9">
        <v>43808</v>
      </c>
      <c r="B22" s="10" t="s">
        <v>329</v>
      </c>
      <c r="C22" s="15">
        <v>2800</v>
      </c>
      <c r="D22" s="15" t="s">
        <v>10</v>
      </c>
      <c r="E22" s="12">
        <v>361.1</v>
      </c>
      <c r="F22" s="12">
        <v>364.8</v>
      </c>
      <c r="G22" s="15">
        <v>370</v>
      </c>
      <c r="H22" s="15">
        <f t="shared" ref="H22" si="26">(IF(D22="SELL",E22-F22,IF(D22="BUY",F22-E22)))*C22</f>
        <v>10359.999999999967</v>
      </c>
      <c r="I22" s="15">
        <v>0</v>
      </c>
      <c r="J22" s="15">
        <f t="shared" ref="J22" si="27">SUM(H22,I22)</f>
        <v>10359.999999999967</v>
      </c>
      <c r="K22" s="19">
        <v>356</v>
      </c>
    </row>
    <row r="23" spans="1:11" s="14" customFormat="1" ht="13.5" customHeight="1">
      <c r="A23" s="9">
        <v>43805</v>
      </c>
      <c r="B23" s="10" t="s">
        <v>116</v>
      </c>
      <c r="C23" s="15">
        <v>2000</v>
      </c>
      <c r="D23" s="15" t="s">
        <v>10</v>
      </c>
      <c r="E23" s="12">
        <v>358.3</v>
      </c>
      <c r="F23" s="12">
        <v>362</v>
      </c>
      <c r="G23" s="15">
        <v>368</v>
      </c>
      <c r="H23" s="15">
        <f t="shared" ref="H23" si="28">(IF(D23="SELL",E23-F23,IF(D23="BUY",F23-E23)))*C23</f>
        <v>7399.9999999999773</v>
      </c>
      <c r="I23" s="15">
        <v>0</v>
      </c>
      <c r="J23" s="15">
        <f t="shared" ref="J23" si="29">SUM(H23,I23)</f>
        <v>7399.9999999999773</v>
      </c>
      <c r="K23" s="19">
        <v>353</v>
      </c>
    </row>
    <row r="24" spans="1:11" s="14" customFormat="1" ht="13.5" customHeight="1">
      <c r="A24" s="9">
        <v>43804</v>
      </c>
      <c r="B24" s="10" t="s">
        <v>324</v>
      </c>
      <c r="C24" s="15">
        <v>1000</v>
      </c>
      <c r="D24" s="15" t="s">
        <v>10</v>
      </c>
      <c r="E24" s="12">
        <v>1000</v>
      </c>
      <c r="F24" s="12">
        <v>1010</v>
      </c>
      <c r="G24" s="15">
        <v>1028</v>
      </c>
      <c r="H24" s="15">
        <f t="shared" ref="H24" si="30">(IF(D24="SELL",E24-F24,IF(D24="BUY",F24-E24)))*C24</f>
        <v>10000</v>
      </c>
      <c r="I24" s="15">
        <f>(IF(D24="SELL",IF(G24="",0,F24-G24),IF(D24="BUY",IF(G24="",0,G24-F24))))*C24</f>
        <v>18000</v>
      </c>
      <c r="J24" s="15">
        <f t="shared" ref="J24" si="31">SUM(H24,I24)</f>
        <v>28000</v>
      </c>
      <c r="K24" s="19">
        <v>988.2</v>
      </c>
    </row>
    <row r="25" spans="1:11" s="14" customFormat="1" ht="13.5" customHeight="1">
      <c r="A25" s="9">
        <v>43803</v>
      </c>
      <c r="B25" s="10" t="s">
        <v>185</v>
      </c>
      <c r="C25" s="15">
        <v>1000</v>
      </c>
      <c r="D25" s="15" t="s">
        <v>10</v>
      </c>
      <c r="E25" s="12">
        <v>545</v>
      </c>
      <c r="F25" s="12">
        <v>539.20000000000005</v>
      </c>
      <c r="G25" s="15">
        <v>0</v>
      </c>
      <c r="H25" s="15">
        <f t="shared" ref="H25" si="32">(IF(D25="SELL",E25-F25,IF(D25="BUY",F25-E25)))*C25</f>
        <v>-5799.9999999999545</v>
      </c>
      <c r="I25" s="15">
        <v>0</v>
      </c>
      <c r="J25" s="15">
        <f t="shared" ref="J25" si="33">SUM(H25,I25)</f>
        <v>-5799.9999999999545</v>
      </c>
      <c r="K25" s="19">
        <v>539.20000000000005</v>
      </c>
    </row>
    <row r="26" spans="1:11" s="14" customFormat="1" ht="13.5" customHeight="1">
      <c r="A26" s="9">
        <v>43803</v>
      </c>
      <c r="B26" s="10" t="s">
        <v>273</v>
      </c>
      <c r="C26" s="15">
        <v>1000</v>
      </c>
      <c r="D26" s="15" t="s">
        <v>10</v>
      </c>
      <c r="E26" s="12">
        <v>1404</v>
      </c>
      <c r="F26" s="12">
        <v>1388.2</v>
      </c>
      <c r="G26" s="15">
        <v>0</v>
      </c>
      <c r="H26" s="15">
        <f t="shared" ref="H26" si="34">(IF(D26="SELL",E26-F26,IF(D26="BUY",F26-E26)))*C26</f>
        <v>-15799.999999999955</v>
      </c>
      <c r="I26" s="15">
        <v>0</v>
      </c>
      <c r="J26" s="15">
        <f t="shared" ref="J26" si="35">SUM(H26,I26)</f>
        <v>-15799.999999999955</v>
      </c>
      <c r="K26" s="19">
        <v>1388.2</v>
      </c>
    </row>
    <row r="27" spans="1:11" s="14" customFormat="1" ht="13.5" customHeight="1">
      <c r="A27" s="9">
        <v>43802</v>
      </c>
      <c r="B27" s="10" t="s">
        <v>324</v>
      </c>
      <c r="C27" s="15">
        <v>1000</v>
      </c>
      <c r="D27" s="15" t="s">
        <v>10</v>
      </c>
      <c r="E27" s="12">
        <v>948</v>
      </c>
      <c r="F27" s="12">
        <v>960</v>
      </c>
      <c r="G27" s="15">
        <v>968</v>
      </c>
      <c r="H27" s="15">
        <f t="shared" ref="H27" si="36">(IF(D27="SELL",E27-F27,IF(D27="BUY",F27-E27)))*C27</f>
        <v>12000</v>
      </c>
      <c r="I27" s="15">
        <f>(IF(D27="SELL",IF(G27="",0,F27-G27),IF(D27="BUY",IF(G27="",0,G27-F27))))*C27</f>
        <v>8000</v>
      </c>
      <c r="J27" s="15">
        <f t="shared" ref="J27" si="37">SUM(H27,I27)</f>
        <v>20000</v>
      </c>
      <c r="K27" s="19">
        <v>935</v>
      </c>
    </row>
    <row r="28" spans="1:11" s="14" customFormat="1" ht="13.5" customHeight="1">
      <c r="A28" s="9">
        <v>43801</v>
      </c>
      <c r="B28" s="10" t="s">
        <v>251</v>
      </c>
      <c r="C28" s="15">
        <v>3000</v>
      </c>
      <c r="D28" s="15" t="s">
        <v>10</v>
      </c>
      <c r="E28" s="12">
        <v>338</v>
      </c>
      <c r="F28" s="12">
        <v>332.9</v>
      </c>
      <c r="G28" s="15">
        <v>0</v>
      </c>
      <c r="H28" s="15">
        <f t="shared" ref="H28" si="38">(IF(D28="SELL",E28-F28,IF(D28="BUY",F28-E28)))*C28</f>
        <v>-15300.000000000069</v>
      </c>
      <c r="I28" s="15">
        <v>0</v>
      </c>
      <c r="J28" s="15">
        <f t="shared" ref="J28" si="39">SUM(H28,I28)</f>
        <v>-15300.000000000069</v>
      </c>
      <c r="K28" s="19">
        <v>332.3</v>
      </c>
    </row>
    <row r="29" spans="1:11" s="14" customFormat="1" ht="13.5" customHeight="1">
      <c r="A29" s="9">
        <v>43801</v>
      </c>
      <c r="B29" s="10" t="s">
        <v>328</v>
      </c>
      <c r="C29" s="15">
        <v>1000</v>
      </c>
      <c r="D29" s="15" t="s">
        <v>10</v>
      </c>
      <c r="E29" s="12">
        <v>485</v>
      </c>
      <c r="F29" s="12">
        <v>490</v>
      </c>
      <c r="G29" s="15">
        <v>495</v>
      </c>
      <c r="H29" s="15">
        <f t="shared" ref="H29" si="40">(IF(D29="SELL",E29-F29,IF(D29="BUY",F29-E29)))*C29</f>
        <v>5000</v>
      </c>
      <c r="I29" s="15">
        <f>(IF(D29="SELL",IF(G29="",0,F29-G29),IF(D29="BUY",IF(G29="",0,G29-F29))))*C29</f>
        <v>5000</v>
      </c>
      <c r="J29" s="15">
        <f t="shared" ref="J29" si="41">SUM(H29,I29)</f>
        <v>10000</v>
      </c>
      <c r="K29" s="19">
        <v>478.2</v>
      </c>
    </row>
    <row r="30" spans="1:11" s="14" customFormat="1" ht="13.5" customHeight="1">
      <c r="A30" s="9">
        <v>43798</v>
      </c>
      <c r="B30" s="10" t="s">
        <v>327</v>
      </c>
      <c r="C30" s="15">
        <v>3200</v>
      </c>
      <c r="D30" s="15" t="s">
        <v>10</v>
      </c>
      <c r="E30" s="12">
        <v>211.8</v>
      </c>
      <c r="F30" s="12">
        <v>211.8</v>
      </c>
      <c r="G30" s="15">
        <v>0</v>
      </c>
      <c r="H30" s="15">
        <f t="shared" ref="H30" si="42">(IF(D30="SELL",E30-F30,IF(D30="BUY",F30-E30)))*C30</f>
        <v>0</v>
      </c>
      <c r="I30" s="15">
        <v>0</v>
      </c>
      <c r="J30" s="15">
        <f t="shared" ref="J30" si="43">SUM(H30,I30)</f>
        <v>0</v>
      </c>
      <c r="K30" s="19">
        <v>0</v>
      </c>
    </row>
    <row r="31" spans="1:11" s="14" customFormat="1" ht="13.5" customHeight="1">
      <c r="A31" s="9">
        <v>43798</v>
      </c>
      <c r="B31" s="10" t="s">
        <v>301</v>
      </c>
      <c r="C31" s="15">
        <v>2000</v>
      </c>
      <c r="D31" s="15" t="s">
        <v>10</v>
      </c>
      <c r="E31" s="12">
        <v>375</v>
      </c>
      <c r="F31" s="12">
        <v>368.2</v>
      </c>
      <c r="G31" s="15">
        <v>0</v>
      </c>
      <c r="H31" s="15">
        <f t="shared" ref="H31" si="44">(IF(D31="SELL",E31-F31,IF(D31="BUY",F31-E31)))*C31</f>
        <v>-13600.000000000022</v>
      </c>
      <c r="I31" s="15">
        <v>0</v>
      </c>
      <c r="J31" s="15">
        <f t="shared" ref="J31" si="45">SUM(H31,I31)</f>
        <v>-13600.000000000022</v>
      </c>
      <c r="K31" s="19">
        <v>368.2</v>
      </c>
    </row>
    <row r="32" spans="1:11" s="14" customFormat="1" ht="13.5" customHeight="1">
      <c r="A32" s="9">
        <v>43797</v>
      </c>
      <c r="B32" s="10" t="s">
        <v>198</v>
      </c>
      <c r="C32" s="15">
        <v>5000</v>
      </c>
      <c r="D32" s="15" t="s">
        <v>9</v>
      </c>
      <c r="E32" s="16">
        <v>320</v>
      </c>
      <c r="F32" s="16">
        <v>320</v>
      </c>
      <c r="G32" s="15">
        <v>0</v>
      </c>
      <c r="H32" s="15">
        <f t="shared" ref="H32" si="46">(IF(D32="SELL",E32-F32,IF(D32="BUY",F32-E32)))*C32</f>
        <v>0</v>
      </c>
      <c r="I32" s="15">
        <v>0</v>
      </c>
      <c r="J32" s="15">
        <f t="shared" ref="J32" si="47">SUM(H32,I32)</f>
        <v>0</v>
      </c>
      <c r="K32" s="19">
        <v>0</v>
      </c>
    </row>
    <row r="33" spans="1:11" s="14" customFormat="1" ht="13.5" customHeight="1">
      <c r="A33" s="9">
        <v>43797</v>
      </c>
      <c r="B33" s="10" t="s">
        <v>74</v>
      </c>
      <c r="C33" s="15">
        <v>5000</v>
      </c>
      <c r="D33" s="15" t="s">
        <v>10</v>
      </c>
      <c r="E33" s="12">
        <v>160.1</v>
      </c>
      <c r="F33" s="12">
        <v>160.1</v>
      </c>
      <c r="G33" s="15">
        <v>0</v>
      </c>
      <c r="H33" s="15">
        <f t="shared" ref="H33" si="48">(IF(D33="SELL",E33-F33,IF(D33="BUY",F33-E33)))*C33</f>
        <v>0</v>
      </c>
      <c r="I33" s="15">
        <v>0</v>
      </c>
      <c r="J33" s="15">
        <f t="shared" ref="J33" si="49">SUM(H33,I33)</f>
        <v>0</v>
      </c>
      <c r="K33" s="19">
        <v>0</v>
      </c>
    </row>
    <row r="34" spans="1:11" s="14" customFormat="1" ht="13.5" customHeight="1">
      <c r="A34" s="9">
        <v>43797</v>
      </c>
      <c r="B34" s="10" t="s">
        <v>318</v>
      </c>
      <c r="C34" s="15">
        <v>8000</v>
      </c>
      <c r="D34" s="15" t="s">
        <v>10</v>
      </c>
      <c r="E34" s="12">
        <v>130.1</v>
      </c>
      <c r="F34" s="12">
        <v>132</v>
      </c>
      <c r="G34" s="15">
        <v>135</v>
      </c>
      <c r="H34" s="15">
        <f t="shared" ref="H34" si="50">(IF(D34="SELL",E34-F34,IF(D34="BUY",F34-E34)))*C34</f>
        <v>15200.000000000045</v>
      </c>
      <c r="I34" s="15">
        <v>0</v>
      </c>
      <c r="J34" s="15">
        <f t="shared" ref="J34" si="51">SUM(H34,I34)</f>
        <v>15200.000000000045</v>
      </c>
      <c r="K34" s="19">
        <v>128</v>
      </c>
    </row>
    <row r="35" spans="1:11" s="14" customFormat="1" ht="13.5" customHeight="1">
      <c r="A35" s="9">
        <v>43796</v>
      </c>
      <c r="B35" s="10" t="s">
        <v>326</v>
      </c>
      <c r="C35" s="15">
        <v>2000</v>
      </c>
      <c r="D35" s="15" t="s">
        <v>10</v>
      </c>
      <c r="E35" s="12">
        <v>260</v>
      </c>
      <c r="F35" s="12">
        <v>265.5</v>
      </c>
      <c r="G35" s="15">
        <v>269.2</v>
      </c>
      <c r="H35" s="15">
        <f t="shared" ref="H35" si="52">(IF(D35="SELL",E35-F35,IF(D35="BUY",F35-E35)))*C35</f>
        <v>11000</v>
      </c>
      <c r="I35" s="15">
        <f>(IF(D35="SELL",IF(G35="",0,F35-G35),IF(D35="BUY",IF(G35="",0,G35-F35))))*C35</f>
        <v>7399.9999999999773</v>
      </c>
      <c r="J35" s="15">
        <f t="shared" ref="J35" si="53">SUM(H35,I35)</f>
        <v>18399.999999999978</v>
      </c>
      <c r="K35" s="19">
        <v>260</v>
      </c>
    </row>
    <row r="36" spans="1:11" s="14" customFormat="1" ht="13.5" customHeight="1">
      <c r="A36" s="9">
        <v>43796</v>
      </c>
      <c r="B36" s="10" t="s">
        <v>129</v>
      </c>
      <c r="C36" s="13">
        <v>1000</v>
      </c>
      <c r="D36" s="10" t="s">
        <v>10</v>
      </c>
      <c r="E36" s="11">
        <v>1110</v>
      </c>
      <c r="F36" s="11">
        <v>1119</v>
      </c>
      <c r="G36" s="11">
        <v>1128</v>
      </c>
      <c r="H36" s="15">
        <f t="shared" ref="H36" si="54">(IF(D36="SELL",E36-F36,IF(D36="BUY",F36-E36)))*C36</f>
        <v>9000</v>
      </c>
      <c r="I36" s="15">
        <v>0</v>
      </c>
      <c r="J36" s="15">
        <f t="shared" ref="J36" si="55">SUM(H36,I36)</f>
        <v>9000</v>
      </c>
      <c r="K36" s="16">
        <v>1101</v>
      </c>
    </row>
    <row r="37" spans="1:11" s="14" customFormat="1" ht="13.5" customHeight="1">
      <c r="A37" s="9">
        <v>43796</v>
      </c>
      <c r="B37" s="10" t="s">
        <v>209</v>
      </c>
      <c r="C37" s="13">
        <v>1000</v>
      </c>
      <c r="D37" s="10" t="s">
        <v>10</v>
      </c>
      <c r="E37" s="11">
        <v>1008</v>
      </c>
      <c r="F37" s="11">
        <v>1013</v>
      </c>
      <c r="G37" s="11">
        <v>1018</v>
      </c>
      <c r="H37" s="15">
        <f t="shared" ref="H37" si="56">(IF(D37="SELL",E37-F37,IF(D37="BUY",F37-E37)))*C37</f>
        <v>5000</v>
      </c>
      <c r="I37" s="15">
        <v>0</v>
      </c>
      <c r="J37" s="15">
        <f t="shared" ref="J37" si="57">SUM(H37,I37)</f>
        <v>5000</v>
      </c>
      <c r="K37" s="16">
        <v>1003</v>
      </c>
    </row>
    <row r="38" spans="1:11" s="14" customFormat="1" ht="13.5" customHeight="1">
      <c r="A38" s="9">
        <v>43796</v>
      </c>
      <c r="B38" s="10" t="s">
        <v>116</v>
      </c>
      <c r="C38" s="13">
        <v>1000</v>
      </c>
      <c r="D38" s="10" t="s">
        <v>10</v>
      </c>
      <c r="E38" s="11">
        <v>355</v>
      </c>
      <c r="F38" s="11">
        <v>351.1</v>
      </c>
      <c r="G38" s="11">
        <v>0</v>
      </c>
      <c r="H38" s="15">
        <f t="shared" ref="H38" si="58">(IF(D38="SELL",E38-F38,IF(D38="BUY",F38-E38)))*C38</f>
        <v>-3899.9999999999773</v>
      </c>
      <c r="I38" s="15">
        <v>0</v>
      </c>
      <c r="J38" s="15">
        <f t="shared" ref="J38" si="59">SUM(H38,I38)</f>
        <v>-3899.9999999999773</v>
      </c>
      <c r="K38" s="16">
        <v>351.1</v>
      </c>
    </row>
    <row r="39" spans="1:11" s="14" customFormat="1" ht="13.5" customHeight="1">
      <c r="A39" s="9">
        <v>43796</v>
      </c>
      <c r="B39" s="10" t="s">
        <v>273</v>
      </c>
      <c r="C39" s="13">
        <v>1000</v>
      </c>
      <c r="D39" s="10" t="s">
        <v>10</v>
      </c>
      <c r="E39" s="11">
        <v>1283.5</v>
      </c>
      <c r="F39" s="11">
        <v>1250</v>
      </c>
      <c r="G39" s="11">
        <v>0</v>
      </c>
      <c r="H39" s="15">
        <f t="shared" ref="H39" si="60">(IF(D39="SELL",E39-F39,IF(D39="BUY",F39-E39)))*C39</f>
        <v>-33500</v>
      </c>
      <c r="I39" s="15">
        <v>0</v>
      </c>
      <c r="J39" s="15">
        <f t="shared" ref="J39" si="61">SUM(H39,I39)</f>
        <v>-33500</v>
      </c>
      <c r="K39" s="16">
        <v>1255</v>
      </c>
    </row>
    <row r="40" spans="1:11" s="14" customFormat="1" ht="13.5" customHeight="1">
      <c r="A40" s="9">
        <v>43795</v>
      </c>
      <c r="B40" s="10" t="s">
        <v>273</v>
      </c>
      <c r="C40" s="13">
        <v>500</v>
      </c>
      <c r="D40" s="10" t="s">
        <v>10</v>
      </c>
      <c r="E40" s="11">
        <v>1265</v>
      </c>
      <c r="F40" s="11">
        <v>1280</v>
      </c>
      <c r="G40" s="11">
        <v>1310</v>
      </c>
      <c r="H40" s="15">
        <f t="shared" ref="H40" si="62">(IF(D40="SELL",E40-F40,IF(D40="BUY",F40-E40)))*C40</f>
        <v>7500</v>
      </c>
      <c r="I40" s="15">
        <v>0</v>
      </c>
      <c r="J40" s="15">
        <f t="shared" ref="J40" si="63">SUM(H40,I40)</f>
        <v>7500</v>
      </c>
      <c r="K40" s="16">
        <v>1238</v>
      </c>
    </row>
    <row r="41" spans="1:11" s="14" customFormat="1" ht="13.5" customHeight="1">
      <c r="A41" s="9">
        <v>43795</v>
      </c>
      <c r="B41" s="10" t="s">
        <v>74</v>
      </c>
      <c r="C41" s="15">
        <v>5000</v>
      </c>
      <c r="D41" s="15" t="s">
        <v>10</v>
      </c>
      <c r="E41" s="16">
        <v>155</v>
      </c>
      <c r="F41" s="16">
        <v>158.19999999999999</v>
      </c>
      <c r="G41" s="15">
        <v>162.30000000000001</v>
      </c>
      <c r="H41" s="15">
        <f t="shared" ref="H41" si="64">(IF(D41="SELL",E41-F41,IF(D41="BUY",F41-E41)))*C41</f>
        <v>15999.999999999944</v>
      </c>
      <c r="I41" s="15">
        <f>(IF(D41="SELL",IF(G41="",0,F41-G41),IF(D41="BUY",IF(G41="",0,G41-F41))))*C41</f>
        <v>20500.000000000113</v>
      </c>
      <c r="J41" s="15">
        <f t="shared" ref="J41" si="65">SUM(H41,I41)</f>
        <v>36500.000000000058</v>
      </c>
      <c r="K41" s="19">
        <v>153</v>
      </c>
    </row>
    <row r="42" spans="1:11" s="14" customFormat="1" ht="13.5" customHeight="1">
      <c r="A42" s="9">
        <v>43794</v>
      </c>
      <c r="B42" s="10" t="s">
        <v>318</v>
      </c>
      <c r="C42" s="15">
        <v>8000</v>
      </c>
      <c r="D42" s="15" t="s">
        <v>10</v>
      </c>
      <c r="E42" s="16">
        <v>114.8</v>
      </c>
      <c r="F42" s="16">
        <v>117</v>
      </c>
      <c r="G42" s="15">
        <v>120.2</v>
      </c>
      <c r="H42" s="15">
        <f t="shared" ref="H42" si="66">(IF(D42="SELL",E42-F42,IF(D42="BUY",F42-E42)))*C42</f>
        <v>17600.000000000022</v>
      </c>
      <c r="I42" s="15">
        <v>0</v>
      </c>
      <c r="J42" s="15">
        <f t="shared" ref="J42" si="67">SUM(H42,I42)</f>
        <v>17600.000000000022</v>
      </c>
      <c r="K42" s="19">
        <v>112</v>
      </c>
    </row>
    <row r="43" spans="1:11" s="14" customFormat="1" ht="13.5" customHeight="1">
      <c r="A43" s="9">
        <v>43791</v>
      </c>
      <c r="B43" s="10" t="s">
        <v>297</v>
      </c>
      <c r="C43" s="15">
        <v>2000</v>
      </c>
      <c r="D43" s="15" t="s">
        <v>10</v>
      </c>
      <c r="E43" s="12">
        <v>320</v>
      </c>
      <c r="F43" s="16">
        <v>326</v>
      </c>
      <c r="G43" s="15">
        <v>332</v>
      </c>
      <c r="H43" s="15">
        <f t="shared" ref="H43" si="68">(IF(D43="SELL",E43-F43,IF(D43="BUY",F43-E43)))*C43</f>
        <v>12000</v>
      </c>
      <c r="I43" s="15">
        <f>(IF(D43="SELL",IF(G43="",0,F43-G43),IF(D43="BUY",IF(G43="",0,G43-F43))))*C43</f>
        <v>12000</v>
      </c>
      <c r="J43" s="15">
        <f t="shared" ref="J43" si="69">SUM(H43,I43)</f>
        <v>24000</v>
      </c>
      <c r="K43" s="20">
        <v>315</v>
      </c>
    </row>
    <row r="44" spans="1:11" s="14" customFormat="1" ht="13.5" customHeight="1">
      <c r="A44" s="9">
        <v>43790</v>
      </c>
      <c r="B44" s="10" t="s">
        <v>326</v>
      </c>
      <c r="C44" s="15">
        <v>2000</v>
      </c>
      <c r="D44" s="15" t="s">
        <v>10</v>
      </c>
      <c r="E44" s="12">
        <v>258.64999999999998</v>
      </c>
      <c r="F44" s="16">
        <v>262</v>
      </c>
      <c r="G44" s="15">
        <v>266.5</v>
      </c>
      <c r="H44" s="15">
        <f t="shared" ref="H44" si="70">(IF(D44="SELL",E44-F44,IF(D44="BUY",F44-E44)))*C44</f>
        <v>6700.0000000000455</v>
      </c>
      <c r="I44" s="15">
        <f>(IF(D44="SELL",IF(G44="",0,F44-G44),IF(D44="BUY",IF(G44="",0,G44-F44))))*C44</f>
        <v>9000</v>
      </c>
      <c r="J44" s="15">
        <f t="shared" ref="J44" si="71">SUM(H44,I44)</f>
        <v>15700.000000000045</v>
      </c>
      <c r="K44" s="20">
        <v>253.85</v>
      </c>
    </row>
    <row r="45" spans="1:11" s="14" customFormat="1" ht="13.5" customHeight="1">
      <c r="A45" s="9">
        <v>43790</v>
      </c>
      <c r="B45" s="10" t="s">
        <v>242</v>
      </c>
      <c r="C45" s="15">
        <v>2000</v>
      </c>
      <c r="D45" s="15" t="s">
        <v>10</v>
      </c>
      <c r="E45" s="16">
        <v>530</v>
      </c>
      <c r="F45" s="16">
        <v>519</v>
      </c>
      <c r="G45" s="15">
        <v>0</v>
      </c>
      <c r="H45" s="15">
        <f t="shared" ref="H45" si="72">(IF(D45="SELL",E45-F45,IF(D45="BUY",F45-E45)))*C45</f>
        <v>-22000</v>
      </c>
      <c r="I45" s="15">
        <v>0</v>
      </c>
      <c r="J45" s="15">
        <f t="shared" ref="J45" si="73">SUM(H45,I45)</f>
        <v>-22000</v>
      </c>
      <c r="K45" s="19">
        <v>519</v>
      </c>
    </row>
    <row r="46" spans="1:11" s="14" customFormat="1" ht="13.5" customHeight="1">
      <c r="A46" s="9">
        <v>43788</v>
      </c>
      <c r="B46" s="10" t="s">
        <v>265</v>
      </c>
      <c r="C46" s="15">
        <v>2000</v>
      </c>
      <c r="D46" s="15" t="s">
        <v>10</v>
      </c>
      <c r="E46" s="12">
        <v>416.2</v>
      </c>
      <c r="F46" s="12">
        <v>422.85</v>
      </c>
      <c r="G46" s="15">
        <v>0</v>
      </c>
      <c r="H46" s="15">
        <f t="shared" ref="H46" si="74">(IF(D46="SELL",E46-F46,IF(D46="BUY",F46-E46)))*C46</f>
        <v>13300.000000000069</v>
      </c>
      <c r="I46" s="15">
        <v>0</v>
      </c>
      <c r="J46" s="15">
        <f t="shared" ref="J46" si="75">SUM(H46,I46)</f>
        <v>13300.000000000069</v>
      </c>
      <c r="K46" s="19">
        <v>428</v>
      </c>
    </row>
    <row r="47" spans="1:11" s="14" customFormat="1" ht="13.5" customHeight="1">
      <c r="A47" s="9">
        <v>43788</v>
      </c>
      <c r="B47" s="10" t="s">
        <v>325</v>
      </c>
      <c r="C47" s="15">
        <v>3000</v>
      </c>
      <c r="D47" s="15" t="s">
        <v>10</v>
      </c>
      <c r="E47" s="16">
        <v>433.2</v>
      </c>
      <c r="F47" s="16">
        <v>433.2</v>
      </c>
      <c r="G47" s="15">
        <v>0</v>
      </c>
      <c r="H47" s="15">
        <f t="shared" ref="H47" si="76">(IF(D47="SELL",E47-F47,IF(D47="BUY",F47-E47)))*C47</f>
        <v>0</v>
      </c>
      <c r="I47" s="15">
        <v>0</v>
      </c>
      <c r="J47" s="15">
        <f t="shared" ref="J47" si="77">SUM(H47,I47)</f>
        <v>0</v>
      </c>
      <c r="K47" s="19">
        <v>428</v>
      </c>
    </row>
    <row r="48" spans="1:11" s="14" customFormat="1" ht="13.5" customHeight="1">
      <c r="A48" s="9">
        <v>43787</v>
      </c>
      <c r="B48" s="10" t="s">
        <v>316</v>
      </c>
      <c r="C48" s="15">
        <v>500</v>
      </c>
      <c r="D48" s="15" t="s">
        <v>10</v>
      </c>
      <c r="E48" s="16">
        <v>324</v>
      </c>
      <c r="F48" s="16">
        <v>324</v>
      </c>
      <c r="G48" s="15">
        <v>0</v>
      </c>
      <c r="H48" s="15">
        <f t="shared" ref="H48" si="78">(IF(D48="SELL",E48-F48,IF(D48="BUY",F48-E48)))*C48</f>
        <v>0</v>
      </c>
      <c r="I48" s="15">
        <v>0</v>
      </c>
      <c r="J48" s="15">
        <f t="shared" ref="J48" si="79">SUM(H48,I48)</f>
        <v>0</v>
      </c>
      <c r="K48" s="19">
        <v>0</v>
      </c>
    </row>
    <row r="49" spans="1:11" s="14" customFormat="1" ht="13.5" customHeight="1">
      <c r="A49" s="9">
        <v>43787</v>
      </c>
      <c r="B49" s="10" t="s">
        <v>321</v>
      </c>
      <c r="C49" s="15">
        <v>3200</v>
      </c>
      <c r="D49" s="15" t="s">
        <v>10</v>
      </c>
      <c r="E49" s="16">
        <v>733.8</v>
      </c>
      <c r="F49" s="16">
        <v>723.8</v>
      </c>
      <c r="G49" s="15">
        <v>0</v>
      </c>
      <c r="H49" s="15">
        <f t="shared" ref="H49" si="80">(IF(D49="SELL",E49-F49,IF(D49="BUY",F49-E49)))*C49</f>
        <v>-32000</v>
      </c>
      <c r="I49" s="15">
        <v>0</v>
      </c>
      <c r="J49" s="15">
        <f t="shared" ref="J49" si="81">SUM(H49,I49)</f>
        <v>-32000</v>
      </c>
      <c r="K49" s="19">
        <v>723.8</v>
      </c>
    </row>
    <row r="50" spans="1:11" s="14" customFormat="1" ht="13.5" customHeight="1">
      <c r="A50" s="9">
        <v>43787</v>
      </c>
      <c r="B50" s="10" t="s">
        <v>324</v>
      </c>
      <c r="C50" s="15">
        <v>1000</v>
      </c>
      <c r="D50" s="15" t="s">
        <v>10</v>
      </c>
      <c r="E50" s="16">
        <v>941</v>
      </c>
      <c r="F50" s="16">
        <v>930.2</v>
      </c>
      <c r="G50" s="15">
        <v>0</v>
      </c>
      <c r="H50" s="15">
        <f t="shared" ref="H50" si="82">(IF(D50="SELL",E50-F50,IF(D50="BUY",F50-E50)))*C50</f>
        <v>-10799.999999999955</v>
      </c>
      <c r="I50" s="15">
        <v>0</v>
      </c>
      <c r="J50" s="15">
        <f t="shared" ref="J50" si="83">SUM(H50,I50)</f>
        <v>-10799.999999999955</v>
      </c>
      <c r="K50" s="19">
        <v>930.2</v>
      </c>
    </row>
    <row r="51" spans="1:11" s="14" customFormat="1" ht="13.5" customHeight="1">
      <c r="A51" s="9">
        <v>43784</v>
      </c>
      <c r="B51" s="10" t="s">
        <v>324</v>
      </c>
      <c r="C51" s="15">
        <v>2000</v>
      </c>
      <c r="D51" s="15" t="s">
        <v>10</v>
      </c>
      <c r="E51" s="16">
        <v>928</v>
      </c>
      <c r="F51" s="16">
        <v>938</v>
      </c>
      <c r="G51" s="15">
        <v>950</v>
      </c>
      <c r="H51" s="15">
        <f t="shared" ref="H51" si="84">(IF(D51="SELL",E51-F51,IF(D51="BUY",F51-E51)))*C51</f>
        <v>20000</v>
      </c>
      <c r="I51" s="15">
        <v>0</v>
      </c>
      <c r="J51" s="15">
        <f t="shared" ref="J51" si="85">SUM(H51,I51)</f>
        <v>20000</v>
      </c>
      <c r="K51" s="19">
        <v>915</v>
      </c>
    </row>
    <row r="52" spans="1:11" s="14" customFormat="1" ht="14.25" customHeight="1">
      <c r="A52" s="9">
        <v>43783</v>
      </c>
      <c r="B52" s="10" t="s">
        <v>242</v>
      </c>
      <c r="C52" s="15">
        <v>2000</v>
      </c>
      <c r="D52" s="15" t="s">
        <v>10</v>
      </c>
      <c r="E52" s="16">
        <v>532</v>
      </c>
      <c r="F52" s="16">
        <v>538</v>
      </c>
      <c r="G52" s="15">
        <v>544</v>
      </c>
      <c r="H52" s="15">
        <f t="shared" ref="H52" si="86">(IF(D52="SELL",E52-F52,IF(D52="BUY",F52-E52)))*C52</f>
        <v>12000</v>
      </c>
      <c r="I52" s="15">
        <v>0</v>
      </c>
      <c r="J52" s="15">
        <f t="shared" ref="J52" si="87">SUM(H52,I52)</f>
        <v>12000</v>
      </c>
      <c r="K52" s="19">
        <v>526</v>
      </c>
    </row>
    <row r="53" spans="1:11" s="14" customFormat="1" ht="13.5" customHeight="1">
      <c r="A53" s="9">
        <v>43782</v>
      </c>
      <c r="B53" s="10" t="s">
        <v>281</v>
      </c>
      <c r="C53" s="15">
        <v>1000</v>
      </c>
      <c r="D53" s="15" t="s">
        <v>10</v>
      </c>
      <c r="E53" s="16">
        <v>360</v>
      </c>
      <c r="F53" s="16">
        <v>364.8</v>
      </c>
      <c r="G53" s="15">
        <v>370</v>
      </c>
      <c r="H53" s="15">
        <f t="shared" ref="H53:H55" si="88">(IF(D53="SELL",E53-F53,IF(D53="BUY",F53-E53)))*C53</f>
        <v>4800.0000000000109</v>
      </c>
      <c r="I53" s="15">
        <v>0</v>
      </c>
      <c r="J53" s="15">
        <f t="shared" ref="J53:J55" si="89">SUM(H53,I53)</f>
        <v>4800.0000000000109</v>
      </c>
      <c r="K53" s="19">
        <v>356</v>
      </c>
    </row>
    <row r="54" spans="1:11" s="14" customFormat="1" ht="13.5" customHeight="1">
      <c r="A54" s="9">
        <v>43780</v>
      </c>
      <c r="B54" s="10" t="s">
        <v>311</v>
      </c>
      <c r="C54" s="15">
        <v>200</v>
      </c>
      <c r="D54" s="15" t="s">
        <v>10</v>
      </c>
      <c r="E54" s="16">
        <v>1783</v>
      </c>
      <c r="F54" s="16">
        <v>1783</v>
      </c>
      <c r="G54" s="15">
        <v>0</v>
      </c>
      <c r="H54" s="15">
        <f t="shared" si="88"/>
        <v>0</v>
      </c>
      <c r="I54" s="15">
        <v>0</v>
      </c>
      <c r="J54" s="15">
        <f t="shared" si="89"/>
        <v>0</v>
      </c>
      <c r="K54" s="19">
        <v>1765</v>
      </c>
    </row>
    <row r="55" spans="1:11" s="14" customFormat="1" ht="14.25" customHeight="1">
      <c r="A55" s="9">
        <v>43780</v>
      </c>
      <c r="B55" s="10" t="s">
        <v>129</v>
      </c>
      <c r="C55" s="15">
        <v>500</v>
      </c>
      <c r="D55" s="15" t="s">
        <v>10</v>
      </c>
      <c r="E55" s="16">
        <v>1191</v>
      </c>
      <c r="F55" s="16">
        <v>1201</v>
      </c>
      <c r="G55" s="15">
        <v>0</v>
      </c>
      <c r="H55" s="15">
        <f t="shared" si="88"/>
        <v>5000</v>
      </c>
      <c r="I55" s="15">
        <v>0</v>
      </c>
      <c r="J55" s="15">
        <f t="shared" si="89"/>
        <v>5000</v>
      </c>
      <c r="K55" s="16">
        <v>1191</v>
      </c>
    </row>
    <row r="56" spans="1:11" s="14" customFormat="1" ht="14.25" customHeight="1">
      <c r="A56" s="9">
        <v>43777</v>
      </c>
      <c r="B56" s="10" t="s">
        <v>242</v>
      </c>
      <c r="C56" s="15">
        <v>2000</v>
      </c>
      <c r="D56" s="15" t="s">
        <v>10</v>
      </c>
      <c r="E56" s="16">
        <v>541</v>
      </c>
      <c r="F56" s="16">
        <v>533</v>
      </c>
      <c r="G56" s="15">
        <v>0</v>
      </c>
      <c r="H56" s="15">
        <f t="shared" ref="H56" si="90">(IF(D56="SELL",E56-F56,IF(D56="BUY",F56-E56)))*C56</f>
        <v>-16000</v>
      </c>
      <c r="I56" s="15">
        <v>0</v>
      </c>
      <c r="J56" s="15">
        <f t="shared" ref="J56" si="91">SUM(H56,I56)</f>
        <v>-16000</v>
      </c>
      <c r="K56" s="19">
        <v>533</v>
      </c>
    </row>
    <row r="57" spans="1:11" s="14" customFormat="1" ht="14.25" customHeight="1">
      <c r="A57" s="9">
        <v>43776</v>
      </c>
      <c r="B57" s="10" t="s">
        <v>56</v>
      </c>
      <c r="C57" s="15">
        <v>1000</v>
      </c>
      <c r="D57" s="15" t="s">
        <v>10</v>
      </c>
      <c r="E57" s="16">
        <v>458</v>
      </c>
      <c r="F57" s="16">
        <v>462</v>
      </c>
      <c r="G57" s="15">
        <v>468</v>
      </c>
      <c r="H57" s="15">
        <f t="shared" ref="H57" si="92">(IF(D57="SELL",E57-F57,IF(D57="BUY",F57-E57)))*C57</f>
        <v>4000</v>
      </c>
      <c r="I57" s="15">
        <f>(IF(D57="SELL",IF(G57="",0,F57-G57),IF(D57="BUY",IF(G57="",0,G57-F57))))*C57</f>
        <v>6000</v>
      </c>
      <c r="J57" s="15">
        <f t="shared" ref="J57" si="93">SUM(H57,I57)</f>
        <v>10000</v>
      </c>
      <c r="K57" s="19">
        <v>453</v>
      </c>
    </row>
    <row r="58" spans="1:11" s="14" customFormat="1" ht="14.25" customHeight="1">
      <c r="A58" s="9">
        <v>43776</v>
      </c>
      <c r="B58" s="10" t="s">
        <v>291</v>
      </c>
      <c r="C58" s="15">
        <v>1000</v>
      </c>
      <c r="D58" s="15" t="s">
        <v>10</v>
      </c>
      <c r="E58" s="16">
        <v>771</v>
      </c>
      <c r="F58" s="16">
        <v>783</v>
      </c>
      <c r="G58" s="15">
        <v>796</v>
      </c>
      <c r="H58" s="15">
        <f t="shared" ref="H58" si="94">(IF(D58="SELL",E58-F58,IF(D58="BUY",F58-E58)))*C58</f>
        <v>12000</v>
      </c>
      <c r="I58" s="15">
        <v>0</v>
      </c>
      <c r="J58" s="15">
        <f t="shared" ref="J58" si="95">SUM(H58,I58)</f>
        <v>12000</v>
      </c>
      <c r="K58" s="19">
        <v>760</v>
      </c>
    </row>
    <row r="59" spans="1:11" s="14" customFormat="1" ht="13.5" customHeight="1">
      <c r="A59" s="9">
        <v>43775</v>
      </c>
      <c r="B59" s="10" t="s">
        <v>288</v>
      </c>
      <c r="C59" s="15">
        <v>200</v>
      </c>
      <c r="D59" s="15" t="s">
        <v>10</v>
      </c>
      <c r="E59" s="16">
        <v>3085</v>
      </c>
      <c r="F59" s="16">
        <v>3095</v>
      </c>
      <c r="G59" s="15">
        <v>3105</v>
      </c>
      <c r="H59" s="15">
        <f t="shared" ref="H59" si="96">(IF(D59="SELL",E59-F59,IF(D59="BUY",F59-E59)))*C59</f>
        <v>2000</v>
      </c>
      <c r="I59" s="15">
        <f>(IF(D59="SELL",IF(G59="",0,F59-G59),IF(D59="BUY",IF(G59="",0,G59-F59))))*C59</f>
        <v>2000</v>
      </c>
      <c r="J59" s="15">
        <f t="shared" ref="J59" si="97">SUM(H59,I59)</f>
        <v>4000</v>
      </c>
      <c r="K59" s="19">
        <v>3075</v>
      </c>
    </row>
    <row r="60" spans="1:11" s="14" customFormat="1" ht="13.5" customHeight="1">
      <c r="A60" s="9">
        <v>43774</v>
      </c>
      <c r="B60" s="10" t="s">
        <v>291</v>
      </c>
      <c r="C60" s="15">
        <v>500</v>
      </c>
      <c r="D60" s="15" t="s">
        <v>10</v>
      </c>
      <c r="E60" s="16">
        <v>676</v>
      </c>
      <c r="F60" s="16">
        <v>688</v>
      </c>
      <c r="G60" s="15">
        <v>699</v>
      </c>
      <c r="H60" s="15">
        <f t="shared" ref="H60" si="98">(IF(D60="SELL",E60-F60,IF(D60="BUY",F60-E60)))*C60</f>
        <v>6000</v>
      </c>
      <c r="I60" s="15">
        <f>(IF(D60="SELL",IF(G60="",0,F60-G60),IF(D60="BUY",IF(G60="",0,G60-F60))))*C60</f>
        <v>5500</v>
      </c>
      <c r="J60" s="15">
        <f t="shared" ref="J60" si="99">SUM(H60,I60)</f>
        <v>11500</v>
      </c>
      <c r="K60" s="19">
        <v>666</v>
      </c>
    </row>
    <row r="61" spans="1:11" s="14" customFormat="1" ht="13.5" customHeight="1">
      <c r="A61" s="9">
        <v>43770</v>
      </c>
      <c r="B61" s="10" t="s">
        <v>323</v>
      </c>
      <c r="C61" s="15">
        <v>1000</v>
      </c>
      <c r="D61" s="15" t="s">
        <v>10</v>
      </c>
      <c r="E61" s="16">
        <v>806.2</v>
      </c>
      <c r="F61" s="16">
        <v>815</v>
      </c>
      <c r="G61" s="15">
        <v>826</v>
      </c>
      <c r="H61" s="15">
        <f t="shared" ref="H61" si="100">(IF(D61="SELL",E61-F61,IF(D61="BUY",F61-E61)))*C61</f>
        <v>8799.9999999999545</v>
      </c>
      <c r="I61" s="15">
        <v>0</v>
      </c>
      <c r="J61" s="15">
        <f t="shared" ref="J61" si="101">SUM(H61,I61)</f>
        <v>8799.9999999999545</v>
      </c>
      <c r="K61" s="19">
        <v>798.2</v>
      </c>
    </row>
    <row r="62" spans="1:11" s="14" customFormat="1" ht="13.5" customHeight="1">
      <c r="A62" s="9">
        <v>43770</v>
      </c>
      <c r="B62" s="10" t="s">
        <v>316</v>
      </c>
      <c r="C62" s="15">
        <v>2000</v>
      </c>
      <c r="D62" s="15" t="s">
        <v>10</v>
      </c>
      <c r="E62" s="16">
        <v>321.5</v>
      </c>
      <c r="F62" s="16">
        <v>315.8</v>
      </c>
      <c r="G62" s="15">
        <v>0</v>
      </c>
      <c r="H62" s="15">
        <f t="shared" ref="H62:H65" si="102">(IF(D62="SELL",E62-F62,IF(D62="BUY",F62-E62)))*C62</f>
        <v>-11399.999999999978</v>
      </c>
      <c r="I62" s="15">
        <v>0</v>
      </c>
      <c r="J62" s="15">
        <f t="shared" ref="J62:J65" si="103">SUM(H62,I62)</f>
        <v>-11399.999999999978</v>
      </c>
      <c r="K62" s="19">
        <v>321.5</v>
      </c>
    </row>
    <row r="63" spans="1:11" s="14" customFormat="1" ht="13.5" customHeight="1">
      <c r="A63" s="9">
        <v>43769</v>
      </c>
      <c r="B63" s="10" t="s">
        <v>301</v>
      </c>
      <c r="C63" s="13">
        <v>500</v>
      </c>
      <c r="D63" s="10" t="s">
        <v>10</v>
      </c>
      <c r="E63" s="11">
        <v>212</v>
      </c>
      <c r="F63" s="11">
        <v>214</v>
      </c>
      <c r="G63" s="11">
        <v>0</v>
      </c>
      <c r="H63" s="15">
        <f t="shared" ref="H63" si="104">(IF(D63="SELL",E63-F63,IF(D63="BUY",F63-E63)))*C63</f>
        <v>1000</v>
      </c>
      <c r="I63" s="15">
        <v>0</v>
      </c>
      <c r="J63" s="15">
        <f t="shared" ref="J63" si="105">SUM(H63,I63)</f>
        <v>1000</v>
      </c>
      <c r="K63" s="16">
        <v>205</v>
      </c>
    </row>
    <row r="64" spans="1:11" s="14" customFormat="1" ht="13.5" customHeight="1">
      <c r="A64" s="9">
        <v>43769</v>
      </c>
      <c r="B64" s="10" t="s">
        <v>149</v>
      </c>
      <c r="C64" s="13">
        <v>1000</v>
      </c>
      <c r="D64" s="10" t="s">
        <v>10</v>
      </c>
      <c r="E64" s="11">
        <v>546</v>
      </c>
      <c r="F64" s="11">
        <v>553</v>
      </c>
      <c r="G64" s="11">
        <v>565</v>
      </c>
      <c r="H64" s="15">
        <f t="shared" si="102"/>
        <v>7000</v>
      </c>
      <c r="I64" s="15">
        <v>0</v>
      </c>
      <c r="J64" s="15">
        <f t="shared" si="103"/>
        <v>7000</v>
      </c>
      <c r="K64" s="16">
        <v>538</v>
      </c>
    </row>
    <row r="65" spans="1:11" s="14" customFormat="1" ht="13.5" customHeight="1">
      <c r="A65" s="9">
        <v>43769</v>
      </c>
      <c r="B65" s="10" t="s">
        <v>265</v>
      </c>
      <c r="C65" s="15">
        <v>1000</v>
      </c>
      <c r="D65" s="15" t="s">
        <v>10</v>
      </c>
      <c r="E65" s="16">
        <v>443.2</v>
      </c>
      <c r="F65" s="16">
        <v>451</v>
      </c>
      <c r="G65" s="15">
        <v>0</v>
      </c>
      <c r="H65" s="15">
        <f t="shared" si="102"/>
        <v>7800.0000000000109</v>
      </c>
      <c r="I65" s="15">
        <v>0</v>
      </c>
      <c r="J65" s="15">
        <f t="shared" si="103"/>
        <v>7800.0000000000109</v>
      </c>
      <c r="K65" s="19">
        <v>436.2</v>
      </c>
    </row>
    <row r="66" spans="1:11" s="14" customFormat="1" ht="13.5" customHeight="1">
      <c r="A66" s="9">
        <v>43768</v>
      </c>
      <c r="B66" s="10" t="s">
        <v>322</v>
      </c>
      <c r="C66" s="15">
        <v>2000</v>
      </c>
      <c r="D66" s="15" t="s">
        <v>10</v>
      </c>
      <c r="E66" s="16">
        <v>194.55</v>
      </c>
      <c r="F66" s="16">
        <v>194.55</v>
      </c>
      <c r="G66" s="15">
        <v>0</v>
      </c>
      <c r="H66" s="15">
        <f t="shared" ref="H66" si="106">(IF(D66="SELL",E66-F66,IF(D66="BUY",F66-E66)))*C66</f>
        <v>0</v>
      </c>
      <c r="I66" s="15">
        <v>0</v>
      </c>
      <c r="J66" s="15">
        <f t="shared" ref="J66" si="107">SUM(H66,I66)</f>
        <v>0</v>
      </c>
      <c r="K66" s="19">
        <v>191.1</v>
      </c>
    </row>
    <row r="67" spans="1:11" s="14" customFormat="1" ht="13.5" customHeight="1">
      <c r="A67" s="9">
        <v>43768</v>
      </c>
      <c r="B67" s="10" t="s">
        <v>297</v>
      </c>
      <c r="C67" s="15">
        <v>1000</v>
      </c>
      <c r="D67" s="15" t="s">
        <v>10</v>
      </c>
      <c r="E67" s="16">
        <v>398</v>
      </c>
      <c r="F67" s="16">
        <v>404</v>
      </c>
      <c r="G67" s="15">
        <v>410</v>
      </c>
      <c r="H67" s="15">
        <f t="shared" ref="H67" si="108">(IF(D67="SELL",E67-F67,IF(D67="BUY",F67-E67)))*C67</f>
        <v>6000</v>
      </c>
      <c r="I67" s="15">
        <v>0</v>
      </c>
      <c r="J67" s="15">
        <f t="shared" ref="J67" si="109">SUM(H67,I67)</f>
        <v>6000</v>
      </c>
      <c r="K67" s="19">
        <v>393</v>
      </c>
    </row>
    <row r="68" spans="1:11" s="14" customFormat="1" ht="13.5" customHeight="1">
      <c r="A68" s="9">
        <v>43768</v>
      </c>
      <c r="B68" s="10" t="s">
        <v>316</v>
      </c>
      <c r="C68" s="15">
        <v>2000</v>
      </c>
      <c r="D68" s="15" t="s">
        <v>10</v>
      </c>
      <c r="E68" s="16">
        <v>282</v>
      </c>
      <c r="F68" s="16">
        <v>278</v>
      </c>
      <c r="G68" s="15">
        <v>0</v>
      </c>
      <c r="H68" s="15">
        <f t="shared" ref="H68" si="110">(IF(D68="SELL",E68-F68,IF(D68="BUY",F68-E68)))*C68</f>
        <v>-8000</v>
      </c>
      <c r="I68" s="15">
        <v>0</v>
      </c>
      <c r="J68" s="15">
        <f t="shared" ref="J68" si="111">SUM(H68,I68)</f>
        <v>-8000</v>
      </c>
      <c r="K68" s="19">
        <v>278</v>
      </c>
    </row>
    <row r="69" spans="1:11" s="14" customFormat="1" ht="13.5" customHeight="1">
      <c r="A69" s="9">
        <v>43767</v>
      </c>
      <c r="B69" s="10" t="s">
        <v>316</v>
      </c>
      <c r="C69" s="15">
        <v>2000</v>
      </c>
      <c r="D69" s="15" t="s">
        <v>10</v>
      </c>
      <c r="E69" s="16">
        <v>269.95</v>
      </c>
      <c r="F69" s="16">
        <v>273</v>
      </c>
      <c r="G69" s="15">
        <v>278.3</v>
      </c>
      <c r="H69" s="15">
        <f t="shared" ref="H69" si="112">(IF(D69="SELL",E69-F69,IF(D69="BUY",F69-E69)))*C69</f>
        <v>6100.0000000000227</v>
      </c>
      <c r="I69" s="15">
        <f>(IF(D69="SELL",IF(G69="",0,F69-G69),IF(D69="BUY",IF(G69="",0,G69-F69))))*C69</f>
        <v>10600.000000000022</v>
      </c>
      <c r="J69" s="15">
        <f t="shared" ref="J69" si="113">SUM(H69,I69)</f>
        <v>16700.000000000044</v>
      </c>
      <c r="K69" s="19">
        <v>266</v>
      </c>
    </row>
    <row r="70" spans="1:11" s="14" customFormat="1" ht="13.5" customHeight="1">
      <c r="A70" s="9">
        <v>43763</v>
      </c>
      <c r="B70" s="10" t="s">
        <v>251</v>
      </c>
      <c r="C70" s="15">
        <v>3500</v>
      </c>
      <c r="D70" s="15" t="s">
        <v>10</v>
      </c>
      <c r="E70" s="16">
        <v>269.2</v>
      </c>
      <c r="F70" s="16">
        <v>273</v>
      </c>
      <c r="G70" s="15">
        <v>276</v>
      </c>
      <c r="H70" s="15">
        <f t="shared" ref="H70" si="114">(IF(D70="SELL",E70-F70,IF(D70="BUY",F70-E70)))*C70</f>
        <v>13300.00000000004</v>
      </c>
      <c r="I70" s="15">
        <v>0</v>
      </c>
      <c r="J70" s="15">
        <f t="shared" ref="J70" si="115">SUM(H70,I70)</f>
        <v>13300.00000000004</v>
      </c>
      <c r="K70" s="19">
        <v>266.8</v>
      </c>
    </row>
    <row r="71" spans="1:11" s="14" customFormat="1" ht="13.5" customHeight="1">
      <c r="A71" s="9">
        <v>43762</v>
      </c>
      <c r="B71" s="10" t="s">
        <v>145</v>
      </c>
      <c r="C71" s="15">
        <v>1000</v>
      </c>
      <c r="D71" s="15" t="s">
        <v>10</v>
      </c>
      <c r="E71" s="16">
        <v>1341</v>
      </c>
      <c r="F71" s="16">
        <v>1350</v>
      </c>
      <c r="G71" s="15">
        <v>1365</v>
      </c>
      <c r="H71" s="15">
        <f t="shared" ref="H71" si="116">(IF(D71="SELL",E71-F71,IF(D71="BUY",F71-E71)))*C71</f>
        <v>9000</v>
      </c>
      <c r="I71" s="15">
        <v>0</v>
      </c>
      <c r="J71" s="15">
        <f t="shared" ref="J71" si="117">SUM(H71,I71)</f>
        <v>9000</v>
      </c>
      <c r="K71" s="19">
        <v>1332</v>
      </c>
    </row>
    <row r="72" spans="1:11" s="14" customFormat="1" ht="13.5" customHeight="1">
      <c r="A72" s="9">
        <v>43760</v>
      </c>
      <c r="B72" s="10" t="s">
        <v>198</v>
      </c>
      <c r="C72" s="15">
        <v>1000</v>
      </c>
      <c r="D72" s="15" t="s">
        <v>10</v>
      </c>
      <c r="E72" s="16">
        <v>313.8</v>
      </c>
      <c r="F72" s="16">
        <v>317</v>
      </c>
      <c r="G72" s="15">
        <v>321.2</v>
      </c>
      <c r="H72" s="15">
        <f t="shared" ref="H72" si="118">(IF(D72="SELL",E72-F72,IF(D72="BUY",F72-E72)))*C72</f>
        <v>3199.9999999999886</v>
      </c>
      <c r="I72" s="15">
        <v>0</v>
      </c>
      <c r="J72" s="15">
        <f t="shared" ref="J72" si="119">SUM(H72,I72)</f>
        <v>3199.9999999999886</v>
      </c>
      <c r="K72" s="19">
        <v>309</v>
      </c>
    </row>
    <row r="73" spans="1:11" s="14" customFormat="1" ht="13.5" customHeight="1">
      <c r="A73" s="9">
        <v>43760</v>
      </c>
      <c r="B73" s="10" t="s">
        <v>209</v>
      </c>
      <c r="C73" s="15">
        <v>1000</v>
      </c>
      <c r="D73" s="15" t="s">
        <v>10</v>
      </c>
      <c r="E73" s="16">
        <v>975</v>
      </c>
      <c r="F73" s="16">
        <v>965</v>
      </c>
      <c r="G73" s="15">
        <v>0</v>
      </c>
      <c r="H73" s="15">
        <f t="shared" ref="H73" si="120">(IF(D73="SELL",E73-F73,IF(D73="BUY",F73-E73)))*C73</f>
        <v>-10000</v>
      </c>
      <c r="I73" s="15">
        <v>0</v>
      </c>
      <c r="J73" s="15">
        <f t="shared" ref="J73" si="121">SUM(H73,I73)</f>
        <v>-10000</v>
      </c>
      <c r="K73" s="19">
        <v>965</v>
      </c>
    </row>
    <row r="74" spans="1:11" s="14" customFormat="1" ht="13.5" customHeight="1">
      <c r="A74" s="9">
        <v>43756</v>
      </c>
      <c r="B74" s="10" t="s">
        <v>98</v>
      </c>
      <c r="C74" s="15">
        <v>1000</v>
      </c>
      <c r="D74" s="15" t="s">
        <v>10</v>
      </c>
      <c r="E74" s="16">
        <v>955</v>
      </c>
      <c r="F74" s="16">
        <v>960</v>
      </c>
      <c r="G74" s="15">
        <v>968</v>
      </c>
      <c r="H74" s="15">
        <f t="shared" ref="H74" si="122">(IF(D74="SELL",E74-F74,IF(D74="BUY",F74-E74)))*C74</f>
        <v>5000</v>
      </c>
      <c r="I74" s="15">
        <f>(IF(D74="SELL",IF(G74="",0,F74-G74),IF(D74="BUY",IF(G74="",0,G74-F74))))*C74</f>
        <v>8000</v>
      </c>
      <c r="J74" s="15">
        <f t="shared" ref="J74" si="123">SUM(H74,I74)</f>
        <v>13000</v>
      </c>
      <c r="K74" s="19">
        <v>949</v>
      </c>
    </row>
    <row r="75" spans="1:11" s="14" customFormat="1" ht="13.5" customHeight="1">
      <c r="A75" s="9">
        <v>43756</v>
      </c>
      <c r="B75" s="10" t="s">
        <v>316</v>
      </c>
      <c r="C75" s="15">
        <v>1000</v>
      </c>
      <c r="D75" s="15" t="s">
        <v>10</v>
      </c>
      <c r="E75" s="16">
        <v>296.2</v>
      </c>
      <c r="F75" s="16">
        <v>296.2</v>
      </c>
      <c r="G75" s="15">
        <v>0</v>
      </c>
      <c r="H75" s="15">
        <f t="shared" ref="H75" si="124">(IF(D75="SELL",E75-F75,IF(D75="BUY",F75-E75)))*C75</f>
        <v>0</v>
      </c>
      <c r="I75" s="15">
        <v>0</v>
      </c>
      <c r="J75" s="15">
        <v>0</v>
      </c>
      <c r="K75" s="19">
        <v>288</v>
      </c>
    </row>
    <row r="76" spans="1:11" s="14" customFormat="1" ht="13.5" customHeight="1">
      <c r="A76" s="9">
        <v>43755</v>
      </c>
      <c r="B76" s="10" t="s">
        <v>98</v>
      </c>
      <c r="C76" s="15">
        <v>1000</v>
      </c>
      <c r="D76" s="15" t="s">
        <v>10</v>
      </c>
      <c r="E76" s="16">
        <v>922</v>
      </c>
      <c r="F76" s="16">
        <v>931</v>
      </c>
      <c r="G76" s="15">
        <v>940</v>
      </c>
      <c r="H76" s="15">
        <f t="shared" ref="H76" si="125">(IF(D76="SELL",E76-F76,IF(D76="BUY",F76-E76)))*C76</f>
        <v>9000</v>
      </c>
      <c r="I76" s="15">
        <v>0</v>
      </c>
      <c r="J76" s="15">
        <f t="shared" ref="J76" si="126">SUM(H76,I76)</f>
        <v>9000</v>
      </c>
      <c r="K76" s="19">
        <v>912</v>
      </c>
    </row>
    <row r="77" spans="1:11" s="14" customFormat="1" ht="13.5" customHeight="1">
      <c r="A77" s="9">
        <v>43755</v>
      </c>
      <c r="B77" s="10" t="s">
        <v>116</v>
      </c>
      <c r="C77" s="15">
        <v>2000</v>
      </c>
      <c r="D77" s="15" t="s">
        <v>10</v>
      </c>
      <c r="E77" s="16">
        <v>395</v>
      </c>
      <c r="F77" s="16">
        <v>400</v>
      </c>
      <c r="G77" s="15">
        <v>408</v>
      </c>
      <c r="H77" s="15">
        <f t="shared" ref="H77" si="127">(IF(D77="SELL",E77-F77,IF(D77="BUY",F77-E77)))*C77</f>
        <v>10000</v>
      </c>
      <c r="I77" s="15">
        <v>0</v>
      </c>
      <c r="J77" s="15">
        <f t="shared" ref="J77" si="128">SUM(H77,I77)</f>
        <v>10000</v>
      </c>
      <c r="K77" s="16">
        <v>389.2</v>
      </c>
    </row>
    <row r="78" spans="1:11" s="14" customFormat="1" ht="13.5" customHeight="1">
      <c r="A78" s="9">
        <v>43754</v>
      </c>
      <c r="B78" s="10" t="s">
        <v>51</v>
      </c>
      <c r="C78" s="13">
        <v>5000</v>
      </c>
      <c r="D78" s="10" t="s">
        <v>10</v>
      </c>
      <c r="E78" s="11">
        <v>318</v>
      </c>
      <c r="F78" s="11">
        <v>323.2</v>
      </c>
      <c r="G78" s="11">
        <v>328.2</v>
      </c>
      <c r="H78" s="15">
        <f t="shared" ref="H78" si="129">(IF(D78="SELL",E78-F78,IF(D78="BUY",F78-E78)))*C78</f>
        <v>25999.999999999942</v>
      </c>
      <c r="I78" s="15">
        <f>(IF(D78="SELL",IF(G78="",0,F78-G78),IF(D78="BUY",IF(G78="",0,G78-F78))))*C78</f>
        <v>25000</v>
      </c>
      <c r="J78" s="15">
        <f t="shared" ref="J78" si="130">SUM(H78,I78)</f>
        <v>50999.999999999942</v>
      </c>
      <c r="K78" s="16">
        <v>311</v>
      </c>
    </row>
    <row r="79" spans="1:11" s="14" customFormat="1" ht="13.5" customHeight="1">
      <c r="A79" s="9">
        <v>43754</v>
      </c>
      <c r="B79" s="10" t="s">
        <v>18</v>
      </c>
      <c r="C79" s="15">
        <v>5000</v>
      </c>
      <c r="D79" s="15" t="s">
        <v>10</v>
      </c>
      <c r="E79" s="16">
        <v>374.5</v>
      </c>
      <c r="F79" s="16">
        <v>374.5</v>
      </c>
      <c r="G79" s="15">
        <v>0</v>
      </c>
      <c r="H79" s="15">
        <f t="shared" ref="H79" si="131">(IF(D79="SELL",E79-F79,IF(D79="BUY",F79-E79)))*C79</f>
        <v>0</v>
      </c>
      <c r="I79" s="15">
        <v>0</v>
      </c>
      <c r="J79" s="15">
        <f t="shared" ref="J79" si="132">SUM(H79,I79)</f>
        <v>0</v>
      </c>
      <c r="K79" s="16">
        <v>371.1</v>
      </c>
    </row>
    <row r="80" spans="1:11" s="14" customFormat="1" ht="13.5" customHeight="1">
      <c r="A80" s="9">
        <v>43754</v>
      </c>
      <c r="B80" s="10" t="s">
        <v>116</v>
      </c>
      <c r="C80" s="15">
        <v>2000</v>
      </c>
      <c r="D80" s="15" t="s">
        <v>10</v>
      </c>
      <c r="E80" s="16">
        <v>390</v>
      </c>
      <c r="F80" s="16">
        <v>385</v>
      </c>
      <c r="G80" s="15">
        <v>0</v>
      </c>
      <c r="H80" s="15">
        <f t="shared" ref="H80" si="133">(IF(D80="SELL",E80-F80,IF(D80="BUY",F80-E80)))*C80</f>
        <v>-10000</v>
      </c>
      <c r="I80" s="15">
        <v>0</v>
      </c>
      <c r="J80" s="15">
        <f t="shared" ref="J80" si="134">SUM(H80,I80)</f>
        <v>-10000</v>
      </c>
      <c r="K80" s="19">
        <v>385</v>
      </c>
    </row>
    <row r="81" spans="1:11" s="14" customFormat="1" ht="13.5" customHeight="1">
      <c r="A81" s="9">
        <v>43753</v>
      </c>
      <c r="B81" s="10" t="s">
        <v>321</v>
      </c>
      <c r="C81" s="15">
        <v>1000</v>
      </c>
      <c r="D81" s="15" t="s">
        <v>10</v>
      </c>
      <c r="E81" s="16">
        <v>641</v>
      </c>
      <c r="F81" s="16">
        <v>651</v>
      </c>
      <c r="G81" s="15">
        <v>661</v>
      </c>
      <c r="H81" s="15">
        <f t="shared" ref="H81" si="135">(IF(D81="SELL",E81-F81,IF(D81="BUY",F81-E81)))*C81</f>
        <v>10000</v>
      </c>
      <c r="I81" s="15">
        <v>0</v>
      </c>
      <c r="J81" s="15">
        <f t="shared" ref="J81" si="136">SUM(H81,I81)</f>
        <v>10000</v>
      </c>
      <c r="K81" s="16">
        <v>632</v>
      </c>
    </row>
    <row r="82" spans="1:11" s="14" customFormat="1" ht="13.5" customHeight="1">
      <c r="A82" s="9">
        <v>43753</v>
      </c>
      <c r="B82" s="10" t="s">
        <v>236</v>
      </c>
      <c r="C82" s="15">
        <v>350</v>
      </c>
      <c r="D82" s="15" t="s">
        <v>10</v>
      </c>
      <c r="E82" s="16">
        <v>1923</v>
      </c>
      <c r="F82" s="16">
        <v>1883</v>
      </c>
      <c r="G82" s="15">
        <v>1740</v>
      </c>
      <c r="H82" s="15">
        <f t="shared" ref="H82" si="137">(IF(D82="SELL",E82-F82,IF(D82="BUY",F82-E82)))*C82</f>
        <v>-14000</v>
      </c>
      <c r="I82" s="15">
        <v>0</v>
      </c>
      <c r="J82" s="15">
        <f t="shared" ref="J82" si="138">SUM(H82,I82)</f>
        <v>-14000</v>
      </c>
      <c r="K82" s="16">
        <v>1883</v>
      </c>
    </row>
    <row r="83" spans="1:11" s="14" customFormat="1" ht="13.5" customHeight="1">
      <c r="A83" s="9">
        <v>43749</v>
      </c>
      <c r="B83" s="10" t="s">
        <v>320</v>
      </c>
      <c r="C83" s="15">
        <v>1000</v>
      </c>
      <c r="D83" s="15" t="s">
        <v>10</v>
      </c>
      <c r="E83" s="16">
        <v>1720</v>
      </c>
      <c r="F83" s="16">
        <v>1727</v>
      </c>
      <c r="G83" s="15">
        <v>1740</v>
      </c>
      <c r="H83" s="15">
        <f t="shared" ref="H83" si="139">(IF(D83="SELL",E83-F83,IF(D83="BUY",F83-E83)))*C83</f>
        <v>7000</v>
      </c>
      <c r="I83" s="15">
        <v>0</v>
      </c>
      <c r="J83" s="15">
        <f t="shared" ref="J83" si="140">SUM(H83,I83)</f>
        <v>7000</v>
      </c>
      <c r="K83" s="16">
        <v>1710</v>
      </c>
    </row>
    <row r="84" spans="1:11" s="14" customFormat="1" ht="13.5" customHeight="1">
      <c r="A84" s="9">
        <v>43749</v>
      </c>
      <c r="B84" s="10" t="s">
        <v>224</v>
      </c>
      <c r="C84" s="15">
        <v>1000</v>
      </c>
      <c r="D84" s="15" t="s">
        <v>10</v>
      </c>
      <c r="E84" s="16">
        <v>1978</v>
      </c>
      <c r="F84" s="16">
        <v>1980</v>
      </c>
      <c r="G84" s="15">
        <v>0</v>
      </c>
      <c r="H84" s="15">
        <f t="shared" ref="H84" si="141">(IF(D84="SELL",E84-F84,IF(D84="BUY",F84-E84)))*C84</f>
        <v>2000</v>
      </c>
      <c r="I84" s="15">
        <v>0</v>
      </c>
      <c r="J84" s="15">
        <f t="shared" ref="J84" si="142">SUM(H84,I84)</f>
        <v>2000</v>
      </c>
      <c r="K84" s="19">
        <v>1968</v>
      </c>
    </row>
    <row r="85" spans="1:11" s="14" customFormat="1" ht="13.5" customHeight="1">
      <c r="A85" s="9">
        <v>43749</v>
      </c>
      <c r="B85" s="10" t="s">
        <v>319</v>
      </c>
      <c r="C85" s="15">
        <v>2000</v>
      </c>
      <c r="D85" s="15" t="s">
        <v>9</v>
      </c>
      <c r="E85" s="16">
        <v>560</v>
      </c>
      <c r="F85" s="16">
        <v>565</v>
      </c>
      <c r="G85" s="15">
        <v>80</v>
      </c>
      <c r="H85" s="15">
        <f t="shared" ref="H85" si="143">(IF(D85="SELL",E85-F85,IF(D85="BUY",F85-E85)))*C85</f>
        <v>-10000</v>
      </c>
      <c r="I85" s="15">
        <v>0</v>
      </c>
      <c r="J85" s="15">
        <f t="shared" ref="J85" si="144">SUM(H85,I85)</f>
        <v>-10000</v>
      </c>
      <c r="K85" s="16">
        <v>565</v>
      </c>
    </row>
    <row r="86" spans="1:11" s="14" customFormat="1" ht="13.5" customHeight="1">
      <c r="A86" s="9">
        <v>43749</v>
      </c>
      <c r="B86" s="10" t="s">
        <v>318</v>
      </c>
      <c r="C86" s="15">
        <v>8000</v>
      </c>
      <c r="D86" s="15" t="s">
        <v>10</v>
      </c>
      <c r="E86" s="16">
        <v>76.5</v>
      </c>
      <c r="F86" s="16">
        <v>78</v>
      </c>
      <c r="G86" s="15">
        <v>80</v>
      </c>
      <c r="H86" s="15">
        <f t="shared" ref="H86" si="145">(IF(D86="SELL",E86-F86,IF(D86="BUY",F86-E86)))*C86</f>
        <v>12000</v>
      </c>
      <c r="I86" s="15">
        <v>0</v>
      </c>
      <c r="J86" s="15">
        <f t="shared" ref="J86" si="146">SUM(H86,I86)</f>
        <v>12000</v>
      </c>
      <c r="K86" s="16">
        <v>75</v>
      </c>
    </row>
    <row r="87" spans="1:11" s="14" customFormat="1" ht="13.5" customHeight="1">
      <c r="A87" s="9">
        <v>43748</v>
      </c>
      <c r="B87" s="10" t="s">
        <v>305</v>
      </c>
      <c r="C87" s="15">
        <v>2000</v>
      </c>
      <c r="D87" s="15" t="s">
        <v>10</v>
      </c>
      <c r="E87" s="16">
        <v>470</v>
      </c>
      <c r="F87" s="16">
        <v>465</v>
      </c>
      <c r="G87" s="15">
        <v>326</v>
      </c>
      <c r="H87" s="15">
        <f t="shared" ref="H87" si="147">(IF(D87="SELL",E87-F87,IF(D87="BUY",F87-E87)))*C87</f>
        <v>-10000</v>
      </c>
      <c r="I87" s="15">
        <v>0</v>
      </c>
      <c r="J87" s="15">
        <f t="shared" ref="J87" si="148">SUM(H87,I87)</f>
        <v>-10000</v>
      </c>
      <c r="K87" s="19">
        <v>465</v>
      </c>
    </row>
    <row r="88" spans="1:11" s="14" customFormat="1" ht="13.5" customHeight="1">
      <c r="A88" s="9">
        <v>43748</v>
      </c>
      <c r="B88" s="10" t="s">
        <v>301</v>
      </c>
      <c r="C88" s="15">
        <v>2000</v>
      </c>
      <c r="D88" s="15" t="s">
        <v>9</v>
      </c>
      <c r="E88" s="16">
        <v>195</v>
      </c>
      <c r="F88" s="16">
        <v>201</v>
      </c>
      <c r="G88" s="15">
        <v>0</v>
      </c>
      <c r="H88" s="15">
        <f t="shared" ref="H88" si="149">(IF(D88="SELL",E88-F88,IF(D88="BUY",F88-E88)))*C88</f>
        <v>-12000</v>
      </c>
      <c r="I88" s="15">
        <v>0</v>
      </c>
      <c r="J88" s="15">
        <f t="shared" ref="J88" si="150">SUM(H88,I88)</f>
        <v>-12000</v>
      </c>
      <c r="K88" s="16">
        <v>201</v>
      </c>
    </row>
    <row r="89" spans="1:11" s="14" customFormat="1" ht="13.5" customHeight="1">
      <c r="A89" s="9">
        <v>43747</v>
      </c>
      <c r="B89" s="10" t="s">
        <v>136</v>
      </c>
      <c r="C89" s="15">
        <v>5000</v>
      </c>
      <c r="D89" s="15" t="s">
        <v>9</v>
      </c>
      <c r="E89" s="16">
        <v>296</v>
      </c>
      <c r="F89" s="16">
        <v>291</v>
      </c>
      <c r="G89" s="15">
        <v>286</v>
      </c>
      <c r="H89" s="15">
        <f t="shared" ref="H89" si="151">(IF(D89="SELL",E89-F89,IF(D89="BUY",F89-E89)))*C89</f>
        <v>25000</v>
      </c>
      <c r="I89" s="15">
        <v>0</v>
      </c>
      <c r="J89" s="15">
        <f t="shared" ref="J89" si="152">SUM(H89,I89)</f>
        <v>25000</v>
      </c>
    </row>
    <row r="90" spans="1:11" s="14" customFormat="1" ht="13.5" customHeight="1">
      <c r="A90" s="9">
        <v>43745</v>
      </c>
      <c r="B90" s="10" t="s">
        <v>313</v>
      </c>
      <c r="C90" s="15">
        <v>2000</v>
      </c>
      <c r="D90" s="15" t="s">
        <v>10</v>
      </c>
      <c r="E90" s="16">
        <v>227.5</v>
      </c>
      <c r="F90" s="16">
        <v>234</v>
      </c>
      <c r="G90" s="15">
        <v>240</v>
      </c>
      <c r="H90" s="15">
        <f t="shared" ref="H90" si="153">(IF(D90="SELL",E90-F90,IF(D90="BUY",F90-E90)))*C90</f>
        <v>13000</v>
      </c>
      <c r="I90" s="15">
        <f>(IF(D90="SELL",IF(G90="",0,F90-G90),IF(D90="BUY",IF(G90="",0,G90-F90))))*C90</f>
        <v>12000</v>
      </c>
      <c r="J90" s="15">
        <f t="shared" ref="J90" si="154">SUM(H90,I90)</f>
        <v>25000</v>
      </c>
    </row>
    <row r="91" spans="1:11" s="14" customFormat="1" ht="13.5" customHeight="1">
      <c r="A91" s="9">
        <v>43742</v>
      </c>
      <c r="B91" s="10" t="s">
        <v>74</v>
      </c>
      <c r="C91" s="15">
        <v>5000</v>
      </c>
      <c r="D91" s="15" t="s">
        <v>10</v>
      </c>
      <c r="E91" s="16">
        <v>133.5</v>
      </c>
      <c r="F91" s="16">
        <v>131.1</v>
      </c>
      <c r="G91" s="15">
        <v>326</v>
      </c>
      <c r="H91" s="15">
        <f t="shared" ref="H91" si="155">(IF(D91="SELL",E91-F91,IF(D91="BUY",F91-E91)))*C91</f>
        <v>-12000.000000000029</v>
      </c>
      <c r="I91" s="15">
        <v>0</v>
      </c>
      <c r="J91" s="15">
        <f t="shared" ref="J91" si="156">SUM(H91,I91)</f>
        <v>-12000.000000000029</v>
      </c>
    </row>
    <row r="92" spans="1:11" s="14" customFormat="1" ht="13.5" customHeight="1">
      <c r="A92" s="9">
        <v>43741</v>
      </c>
      <c r="B92" s="10" t="s">
        <v>316</v>
      </c>
      <c r="C92" s="15">
        <v>2000</v>
      </c>
      <c r="D92" s="15" t="s">
        <v>10</v>
      </c>
      <c r="E92" s="16">
        <v>315</v>
      </c>
      <c r="F92" s="16">
        <v>319.55</v>
      </c>
      <c r="G92" s="15">
        <v>326</v>
      </c>
      <c r="H92" s="15">
        <f t="shared" ref="H92" si="157">(IF(D92="SELL",E92-F92,IF(D92="BUY",F92-E92)))*C92</f>
        <v>9100.0000000000218</v>
      </c>
      <c r="I92" s="15">
        <v>0</v>
      </c>
      <c r="J92" s="15">
        <f t="shared" ref="J92" si="158">SUM(H92,I92)</f>
        <v>9100.0000000000218</v>
      </c>
    </row>
    <row r="93" spans="1:11" s="14" customFormat="1" ht="13.5" customHeight="1">
      <c r="A93" s="9">
        <v>43739</v>
      </c>
      <c r="B93" s="10" t="s">
        <v>306</v>
      </c>
      <c r="C93" s="15">
        <v>1000</v>
      </c>
      <c r="D93" s="15" t="s">
        <v>10</v>
      </c>
      <c r="E93" s="16">
        <v>490</v>
      </c>
      <c r="F93" s="16">
        <v>485.1</v>
      </c>
      <c r="G93" s="15">
        <v>0</v>
      </c>
      <c r="H93" s="15">
        <f t="shared" ref="H93" si="159">(IF(D93="SELL",E93-F93,IF(D93="BUY",F93-E93)))*C93</f>
        <v>-4899.9999999999773</v>
      </c>
      <c r="I93" s="15">
        <v>0</v>
      </c>
      <c r="J93" s="15">
        <f t="shared" ref="J93" si="160">SUM(H93,I93)</f>
        <v>-4899.9999999999773</v>
      </c>
    </row>
    <row r="94" spans="1:11" s="14" customFormat="1" ht="13.5" customHeight="1">
      <c r="A94" s="9">
        <v>43738</v>
      </c>
      <c r="B94" s="10" t="s">
        <v>139</v>
      </c>
      <c r="C94" s="15">
        <v>2000</v>
      </c>
      <c r="D94" s="15" t="s">
        <v>9</v>
      </c>
      <c r="E94" s="16">
        <v>489</v>
      </c>
      <c r="F94" s="16">
        <v>485</v>
      </c>
      <c r="G94" s="15">
        <v>481</v>
      </c>
      <c r="H94" s="15">
        <f t="shared" ref="H94" si="161">(IF(D94="SELL",E94-F94,IF(D94="BUY",F94-E94)))*C94</f>
        <v>8000</v>
      </c>
      <c r="I94" s="15">
        <v>0</v>
      </c>
      <c r="J94" s="15">
        <f t="shared" ref="J94" si="162">SUM(H94,I94)</f>
        <v>8000</v>
      </c>
    </row>
    <row r="95" spans="1:11" s="14" customFormat="1" ht="13.5" customHeight="1">
      <c r="A95" s="9">
        <v>43738</v>
      </c>
      <c r="B95" s="10" t="s">
        <v>98</v>
      </c>
      <c r="C95" s="15">
        <v>1000</v>
      </c>
      <c r="D95" s="15" t="s">
        <v>9</v>
      </c>
      <c r="E95" s="16">
        <v>975</v>
      </c>
      <c r="F95" s="16">
        <v>965</v>
      </c>
      <c r="G95" s="15">
        <v>951</v>
      </c>
      <c r="H95" s="15">
        <f t="shared" ref="H95" si="163">(IF(D95="SELL",E95-F95,IF(D95="BUY",F95-E95)))*C95</f>
        <v>10000</v>
      </c>
      <c r="I95" s="15">
        <f>(IF(D95="SELL",IF(G95="",0,F95-G95),IF(D95="BUY",IF(G95="",0,G95-F95))))*C95</f>
        <v>14000</v>
      </c>
      <c r="J95" s="15">
        <f t="shared" ref="J95" si="164">SUM(H95,I95)</f>
        <v>24000</v>
      </c>
    </row>
    <row r="96" spans="1:11" s="14" customFormat="1" ht="13.5" customHeight="1">
      <c r="A96" s="9">
        <v>43735</v>
      </c>
      <c r="B96" s="10" t="s">
        <v>315</v>
      </c>
      <c r="C96" s="15">
        <v>2300</v>
      </c>
      <c r="D96" s="15" t="s">
        <v>10</v>
      </c>
      <c r="E96" s="16">
        <v>441</v>
      </c>
      <c r="F96" s="16">
        <v>441.85</v>
      </c>
      <c r="G96" s="15">
        <v>0</v>
      </c>
      <c r="H96" s="15">
        <f t="shared" ref="H96" si="165">(IF(D96="SELL",E96-F96,IF(D96="BUY",F96-E96)))*C96</f>
        <v>1955.0000000000523</v>
      </c>
      <c r="I96" s="15">
        <v>0</v>
      </c>
      <c r="J96" s="15">
        <f t="shared" ref="J96" si="166">SUM(H96,I96)</f>
        <v>1955.0000000000523</v>
      </c>
    </row>
    <row r="97" spans="1:10" s="14" customFormat="1" ht="13.5" customHeight="1">
      <c r="A97" s="9">
        <v>43735</v>
      </c>
      <c r="B97" s="10" t="s">
        <v>313</v>
      </c>
      <c r="C97" s="15">
        <v>2000</v>
      </c>
      <c r="D97" s="15" t="s">
        <v>9</v>
      </c>
      <c r="E97" s="16">
        <v>273</v>
      </c>
      <c r="F97" s="16">
        <v>278</v>
      </c>
      <c r="G97" s="15">
        <v>0</v>
      </c>
      <c r="H97" s="15">
        <f t="shared" ref="H97" si="167">(IF(D97="SELL",E97-F97,IF(D97="BUY",F97-E97)))*C97</f>
        <v>-10000</v>
      </c>
      <c r="I97" s="15">
        <v>0</v>
      </c>
      <c r="J97" s="15">
        <f t="shared" ref="J97" si="168">SUM(H97,I97)</f>
        <v>-10000</v>
      </c>
    </row>
    <row r="98" spans="1:10" s="14" customFormat="1" ht="13.5" customHeight="1">
      <c r="A98" s="9">
        <v>43734</v>
      </c>
      <c r="B98" s="10" t="s">
        <v>314</v>
      </c>
      <c r="C98" s="15">
        <v>800</v>
      </c>
      <c r="D98" s="15" t="s">
        <v>10</v>
      </c>
      <c r="E98" s="16">
        <v>446</v>
      </c>
      <c r="F98" s="16">
        <v>450</v>
      </c>
      <c r="G98" s="15">
        <v>454</v>
      </c>
      <c r="H98" s="15">
        <f t="shared" ref="H98" si="169">(IF(D98="SELL",E98-F98,IF(D98="BUY",F98-E98)))*C98</f>
        <v>3200</v>
      </c>
      <c r="I98" s="15">
        <v>0</v>
      </c>
      <c r="J98" s="15">
        <f t="shared" ref="J98" si="170">SUM(H98,I98)</f>
        <v>3200</v>
      </c>
    </row>
    <row r="99" spans="1:10" s="14" customFormat="1" ht="13.5" customHeight="1">
      <c r="A99" s="9">
        <v>43734</v>
      </c>
      <c r="B99" s="10" t="s">
        <v>53</v>
      </c>
      <c r="C99" s="15">
        <v>200</v>
      </c>
      <c r="D99" s="15" t="s">
        <v>10</v>
      </c>
      <c r="E99" s="16">
        <v>4350</v>
      </c>
      <c r="F99" s="16">
        <v>4366</v>
      </c>
      <c r="G99" s="15">
        <v>4376</v>
      </c>
      <c r="H99" s="15">
        <f t="shared" ref="H99" si="171">(IF(D99="SELL",E99-F99,IF(D99="BUY",F99-E99)))*C99</f>
        <v>3200</v>
      </c>
      <c r="I99" s="15">
        <f>(IF(D99="SELL",IF(G99="",0,F99-G99),IF(D99="BUY",IF(G99="",0,G99-F99))))*C99</f>
        <v>2000</v>
      </c>
      <c r="J99" s="15">
        <f t="shared" ref="J99" si="172">SUM(H99,I99)</f>
        <v>5200</v>
      </c>
    </row>
    <row r="100" spans="1:10" s="14" customFormat="1" ht="13.5" customHeight="1">
      <c r="A100" s="9">
        <v>43733</v>
      </c>
      <c r="B100" s="10" t="s">
        <v>313</v>
      </c>
      <c r="C100" s="15">
        <v>2000</v>
      </c>
      <c r="D100" s="15" t="s">
        <v>9</v>
      </c>
      <c r="E100" s="16">
        <v>273</v>
      </c>
      <c r="F100" s="16">
        <v>273</v>
      </c>
      <c r="G100" s="15">
        <v>0</v>
      </c>
      <c r="H100" s="15">
        <f t="shared" ref="H100" si="173">(IF(D100="SELL",E100-F100,IF(D100="BUY",F100-E100)))*C100</f>
        <v>0</v>
      </c>
      <c r="I100" s="15">
        <v>0</v>
      </c>
      <c r="J100" s="15">
        <f t="shared" ref="J100" si="174">SUM(H100,I100)</f>
        <v>0</v>
      </c>
    </row>
    <row r="101" spans="1:10" s="14" customFormat="1" ht="13.5" customHeight="1">
      <c r="A101" s="9">
        <v>43732</v>
      </c>
      <c r="B101" s="10" t="s">
        <v>313</v>
      </c>
      <c r="C101" s="15">
        <v>3500</v>
      </c>
      <c r="D101" s="15" t="s">
        <v>10</v>
      </c>
      <c r="E101" s="16">
        <v>283.8</v>
      </c>
      <c r="F101" s="16">
        <v>283.8</v>
      </c>
      <c r="G101" s="15">
        <v>0</v>
      </c>
      <c r="H101" s="15">
        <f t="shared" ref="H101" si="175">(IF(D101="SELL",E101-F101,IF(D101="BUY",F101-E101)))*C101</f>
        <v>0</v>
      </c>
      <c r="I101" s="15">
        <v>0</v>
      </c>
      <c r="J101" s="15">
        <f t="shared" ref="J101" si="176">SUM(H101,I101)</f>
        <v>0</v>
      </c>
    </row>
    <row r="102" spans="1:10" s="14" customFormat="1" ht="13.5" customHeight="1">
      <c r="A102" s="9">
        <v>43731</v>
      </c>
      <c r="B102" s="10" t="s">
        <v>142</v>
      </c>
      <c r="C102" s="15">
        <v>2000</v>
      </c>
      <c r="D102" s="15" t="s">
        <v>10</v>
      </c>
      <c r="E102" s="16">
        <v>613.20000000000005</v>
      </c>
      <c r="F102" s="16">
        <v>620</v>
      </c>
      <c r="G102" s="15">
        <v>630</v>
      </c>
      <c r="H102" s="15">
        <f t="shared" ref="H102" si="177">(IF(D102="SELL",E102-F102,IF(D102="BUY",F102-E102)))*C102</f>
        <v>13599.999999999909</v>
      </c>
      <c r="I102" s="15">
        <v>0</v>
      </c>
      <c r="J102" s="15">
        <f t="shared" ref="J102" si="178">SUM(H102,I102)</f>
        <v>13599.999999999909</v>
      </c>
    </row>
    <row r="103" spans="1:10" s="14" customFormat="1" ht="13.5" customHeight="1">
      <c r="A103" s="9">
        <v>43727</v>
      </c>
      <c r="B103" s="10" t="s">
        <v>51</v>
      </c>
      <c r="C103" s="15">
        <v>2000</v>
      </c>
      <c r="D103" s="15" t="s">
        <v>10</v>
      </c>
      <c r="E103" s="16">
        <v>242</v>
      </c>
      <c r="F103" s="16">
        <v>246.2</v>
      </c>
      <c r="G103" s="15">
        <v>248</v>
      </c>
      <c r="H103" s="15">
        <f t="shared" ref="H103" si="179">(IF(D103="SELL",E103-F103,IF(D103="BUY",F103-E103)))*C103</f>
        <v>8399.9999999999782</v>
      </c>
      <c r="I103" s="15">
        <f>(IF(D103="SELL",IF(G103="",0,F103-G103),IF(D103="BUY",IF(G103="",0,G103-F103))))*C103</f>
        <v>3600.0000000000227</v>
      </c>
      <c r="J103" s="15">
        <f t="shared" ref="J103" si="180">SUM(H103,I103)</f>
        <v>12000</v>
      </c>
    </row>
    <row r="104" spans="1:10" s="14" customFormat="1" ht="13.5" customHeight="1">
      <c r="A104" s="9">
        <v>43727</v>
      </c>
      <c r="B104" s="10" t="s">
        <v>121</v>
      </c>
      <c r="C104" s="15">
        <v>500</v>
      </c>
      <c r="D104" s="15" t="s">
        <v>10</v>
      </c>
      <c r="E104" s="16">
        <v>1651</v>
      </c>
      <c r="F104" s="16">
        <v>1655</v>
      </c>
      <c r="G104" s="15">
        <v>0</v>
      </c>
      <c r="H104" s="15">
        <f t="shared" ref="H104" si="181">(IF(D104="SELL",E104-F104,IF(D104="BUY",F104-E104)))*C104</f>
        <v>2000</v>
      </c>
      <c r="I104" s="15">
        <v>0</v>
      </c>
      <c r="J104" s="15">
        <f t="shared" ref="J104" si="182">SUM(H104,I104)</f>
        <v>2000</v>
      </c>
    </row>
    <row r="105" spans="1:10" s="14" customFormat="1" ht="13.5" customHeight="1">
      <c r="A105" s="9">
        <v>43726</v>
      </c>
      <c r="B105" s="10" t="s">
        <v>266</v>
      </c>
      <c r="C105" s="13">
        <v>1000</v>
      </c>
      <c r="D105" s="15" t="s">
        <v>9</v>
      </c>
      <c r="E105" s="11">
        <v>1235</v>
      </c>
      <c r="F105" s="11">
        <v>1235</v>
      </c>
      <c r="G105" s="11">
        <v>350</v>
      </c>
      <c r="H105" s="15">
        <f t="shared" ref="H105" si="183">(IF(D105="SELL",E105-F105,IF(D105="BUY",F105-E105)))*C105</f>
        <v>0</v>
      </c>
      <c r="I105" s="15">
        <v>0</v>
      </c>
      <c r="J105" s="15">
        <f t="shared" ref="J105" si="184">SUM(H105,I105)</f>
        <v>0</v>
      </c>
    </row>
    <row r="106" spans="1:10" s="14" customFormat="1" ht="13.5" customHeight="1">
      <c r="A106" s="9">
        <v>43725</v>
      </c>
      <c r="B106" s="10" t="s">
        <v>312</v>
      </c>
      <c r="C106" s="13">
        <v>500</v>
      </c>
      <c r="D106" s="10" t="s">
        <v>10</v>
      </c>
      <c r="E106" s="11">
        <v>1175</v>
      </c>
      <c r="F106" s="11">
        <v>1156</v>
      </c>
      <c r="G106" s="11">
        <v>350</v>
      </c>
      <c r="H106" s="15">
        <f t="shared" ref="H106" si="185">(IF(D106="SELL",E106-F106,IF(D106="BUY",F106-E106)))*C106</f>
        <v>-9500</v>
      </c>
      <c r="I106" s="15">
        <v>0</v>
      </c>
      <c r="J106" s="15">
        <f t="shared" ref="J106" si="186">SUM(H106,I106)</f>
        <v>-9500</v>
      </c>
    </row>
    <row r="107" spans="1:10" s="14" customFormat="1" ht="13.5" customHeight="1">
      <c r="A107" s="9">
        <v>43724</v>
      </c>
      <c r="B107" s="10" t="s">
        <v>73</v>
      </c>
      <c r="C107" s="13">
        <v>5600</v>
      </c>
      <c r="D107" s="10" t="s">
        <v>10</v>
      </c>
      <c r="E107" s="11">
        <v>135</v>
      </c>
      <c r="F107" s="11">
        <v>136.80000000000001</v>
      </c>
      <c r="G107" s="11">
        <v>138</v>
      </c>
      <c r="H107" s="15">
        <f t="shared" ref="H107" si="187">(IF(D107="SELL",E107-F107,IF(D107="BUY",F107-E107)))*C107</f>
        <v>10080.000000000064</v>
      </c>
      <c r="I107" s="15">
        <f>(IF(D107="SELL",IF(G107="",0,F107-G107),IF(D107="BUY",IF(G107="",0,G107-F107))))*C107</f>
        <v>6719.9999999999363</v>
      </c>
      <c r="J107" s="15">
        <f t="shared" ref="J107" si="188">SUM(H107,I107)</f>
        <v>16800</v>
      </c>
    </row>
    <row r="108" spans="1:10" s="14" customFormat="1" ht="13.5" customHeight="1">
      <c r="A108" s="9">
        <v>43724</v>
      </c>
      <c r="B108" s="10" t="s">
        <v>129</v>
      </c>
      <c r="C108" s="13">
        <v>1000</v>
      </c>
      <c r="D108" s="10" t="s">
        <v>10</v>
      </c>
      <c r="E108" s="11">
        <v>1050</v>
      </c>
      <c r="F108" s="11">
        <v>1065</v>
      </c>
      <c r="G108" s="11">
        <v>1082</v>
      </c>
      <c r="H108" s="15">
        <f t="shared" ref="H108" si="189">(IF(D108="SELL",E108-F108,IF(D108="BUY",F108-E108)))*C108</f>
        <v>15000</v>
      </c>
      <c r="I108" s="15">
        <f>(IF(D108="SELL",IF(G108="",0,F108-G108),IF(D108="BUY",IF(G108="",0,G108-F108))))*C108</f>
        <v>17000</v>
      </c>
      <c r="J108" s="15">
        <f t="shared" ref="J108" si="190">SUM(H108,I108)</f>
        <v>32000</v>
      </c>
    </row>
    <row r="109" spans="1:10" s="14" customFormat="1" ht="13.5" customHeight="1">
      <c r="A109" s="9">
        <v>43720</v>
      </c>
      <c r="B109" s="10" t="s">
        <v>270</v>
      </c>
      <c r="C109" s="13">
        <v>500</v>
      </c>
      <c r="D109" s="10" t="s">
        <v>10</v>
      </c>
      <c r="E109" s="11">
        <v>1530</v>
      </c>
      <c r="F109" s="11">
        <v>1555</v>
      </c>
      <c r="G109" s="11">
        <v>1585</v>
      </c>
      <c r="H109" s="15">
        <f t="shared" ref="H109" si="191">(IF(D109="SELL",E109-F109,IF(D109="BUY",F109-E109)))*C109</f>
        <v>12500</v>
      </c>
      <c r="I109" s="15">
        <f>(IF(D109="SELL",IF(G109="",0,F109-G109),IF(D109="BUY",IF(G109="",0,G109-F109))))*C109</f>
        <v>15000</v>
      </c>
      <c r="J109" s="15">
        <f t="shared" ref="J109" si="192">SUM(H109,I109)</f>
        <v>27500</v>
      </c>
    </row>
    <row r="110" spans="1:10" s="14" customFormat="1" ht="13.5" customHeight="1">
      <c r="A110" s="9">
        <v>43719</v>
      </c>
      <c r="B110" s="10" t="s">
        <v>311</v>
      </c>
      <c r="C110" s="13">
        <v>500</v>
      </c>
      <c r="D110" s="10" t="s">
        <v>10</v>
      </c>
      <c r="E110" s="11">
        <v>1950</v>
      </c>
      <c r="F110" s="11">
        <v>1960</v>
      </c>
      <c r="G110" s="11">
        <v>1970</v>
      </c>
      <c r="H110" s="15">
        <f t="shared" ref="H110" si="193">(IF(D110="SELL",E110-F110,IF(D110="BUY",F110-E110)))*C110</f>
        <v>5000</v>
      </c>
      <c r="I110" s="15">
        <f>(IF(D110="SELL",IF(G110="",0,F110-G110),IF(D110="BUY",IF(G110="",0,G110-F110))))*C110</f>
        <v>5000</v>
      </c>
      <c r="J110" s="15">
        <f t="shared" ref="J110" si="194">SUM(H110,I110)</f>
        <v>10000</v>
      </c>
    </row>
    <row r="111" spans="1:10" s="14" customFormat="1" ht="13.5" customHeight="1">
      <c r="A111" s="9">
        <v>43717</v>
      </c>
      <c r="B111" s="10" t="s">
        <v>287</v>
      </c>
      <c r="C111" s="13">
        <v>2000</v>
      </c>
      <c r="D111" s="10" t="s">
        <v>10</v>
      </c>
      <c r="E111" s="11">
        <v>423.1</v>
      </c>
      <c r="F111" s="11">
        <v>431</v>
      </c>
      <c r="G111" s="11">
        <v>441</v>
      </c>
      <c r="H111" s="15">
        <f t="shared" ref="H111" si="195">(IF(D111="SELL",E111-F111,IF(D111="BUY",F111-E111)))*C111</f>
        <v>15799.999999999955</v>
      </c>
      <c r="I111" s="15">
        <f>(IF(D111="SELL",IF(G111="",0,F111-G111),IF(D111="BUY",IF(G111="",0,G111-F111))))*C111</f>
        <v>20000</v>
      </c>
      <c r="J111" s="15">
        <f t="shared" ref="J111" si="196">SUM(H111,I111)</f>
        <v>35799.999999999956</v>
      </c>
    </row>
    <row r="112" spans="1:10" s="14" customFormat="1" ht="13.5" customHeight="1">
      <c r="A112" s="9">
        <v>43714</v>
      </c>
      <c r="B112" s="10" t="s">
        <v>133</v>
      </c>
      <c r="C112" s="15">
        <v>600</v>
      </c>
      <c r="D112" s="15" t="s">
        <v>10</v>
      </c>
      <c r="E112" s="16">
        <v>713</v>
      </c>
      <c r="F112" s="16">
        <v>706</v>
      </c>
      <c r="G112" s="15">
        <v>0</v>
      </c>
      <c r="H112" s="15">
        <f t="shared" ref="H112" si="197">(IF(D112="SELL",E112-F112,IF(D112="BUY",F112-E112)))*C112</f>
        <v>-4200</v>
      </c>
      <c r="I112" s="15">
        <v>0</v>
      </c>
      <c r="J112" s="15">
        <f t="shared" ref="J112" si="198">SUM(H112,I112)</f>
        <v>-4200</v>
      </c>
    </row>
    <row r="113" spans="1:10" s="14" customFormat="1" ht="13.5" customHeight="1">
      <c r="A113" s="9">
        <v>43714</v>
      </c>
      <c r="B113" s="10" t="s">
        <v>310</v>
      </c>
      <c r="C113" s="15">
        <v>1000</v>
      </c>
      <c r="D113" s="15" t="s">
        <v>10</v>
      </c>
      <c r="E113" s="16">
        <v>665</v>
      </c>
      <c r="F113" s="16">
        <v>669</v>
      </c>
      <c r="G113" s="15">
        <v>672.6</v>
      </c>
      <c r="H113" s="15">
        <f t="shared" ref="H113" si="199">(IF(D113="SELL",E113-F113,IF(D113="BUY",F113-E113)))*C113</f>
        <v>4000</v>
      </c>
      <c r="I113" s="15">
        <f>(IF(D113="SELL",IF(G113="",0,F113-G113),IF(D113="BUY",IF(G113="",0,G113-F113))))*C113</f>
        <v>3600.0000000000227</v>
      </c>
      <c r="J113" s="15">
        <f t="shared" ref="J113" si="200">SUM(H113,I113)</f>
        <v>7600.0000000000227</v>
      </c>
    </row>
    <row r="114" spans="1:10" s="14" customFormat="1" ht="13.5" customHeight="1">
      <c r="A114" s="9">
        <v>43714</v>
      </c>
      <c r="B114" s="10" t="s">
        <v>145</v>
      </c>
      <c r="C114" s="15">
        <v>500</v>
      </c>
      <c r="D114" s="15" t="s">
        <v>10</v>
      </c>
      <c r="E114" s="16">
        <v>1198</v>
      </c>
      <c r="F114" s="16">
        <v>1188</v>
      </c>
      <c r="G114" s="15">
        <v>0</v>
      </c>
      <c r="H114" s="15">
        <f t="shared" ref="H114" si="201">(IF(D114="SELL",E114-F114,IF(D114="BUY",F114-E114)))*C114</f>
        <v>-5000</v>
      </c>
      <c r="I114" s="15">
        <v>0</v>
      </c>
      <c r="J114" s="15">
        <f t="shared" ref="J114" si="202">SUM(H114,I114)</f>
        <v>-5000</v>
      </c>
    </row>
    <row r="115" spans="1:10" s="14" customFormat="1" ht="13.5" customHeight="1">
      <c r="A115" s="9">
        <v>43713</v>
      </c>
      <c r="B115" s="10" t="s">
        <v>242</v>
      </c>
      <c r="C115" s="15">
        <v>2000</v>
      </c>
      <c r="D115" s="15" t="s">
        <v>10</v>
      </c>
      <c r="E115" s="16">
        <v>328</v>
      </c>
      <c r="F115" s="16">
        <v>335</v>
      </c>
      <c r="G115" s="15">
        <v>341</v>
      </c>
      <c r="H115" s="15">
        <f t="shared" ref="H115" si="203">(IF(D115="SELL",E115-F115,IF(D115="BUY",F115-E115)))*C115</f>
        <v>14000</v>
      </c>
      <c r="I115" s="15">
        <f>(IF(D115="SELL",IF(G115="",0,F115-G115),IF(D115="BUY",IF(G115="",0,G115-F115))))*C115</f>
        <v>12000</v>
      </c>
      <c r="J115" s="15">
        <f t="shared" ref="J115" si="204">SUM(H115,I115)</f>
        <v>26000</v>
      </c>
    </row>
    <row r="116" spans="1:10" s="14" customFormat="1" ht="13.5" customHeight="1">
      <c r="A116" s="9">
        <v>43712</v>
      </c>
      <c r="B116" s="10" t="s">
        <v>240</v>
      </c>
      <c r="C116" s="15">
        <v>1800</v>
      </c>
      <c r="D116" s="15" t="s">
        <v>10</v>
      </c>
      <c r="E116" s="16">
        <v>426</v>
      </c>
      <c r="F116" s="16">
        <v>418</v>
      </c>
      <c r="G116" s="15">
        <v>0</v>
      </c>
      <c r="H116" s="15">
        <f t="shared" ref="H116" si="205">(IF(D116="SELL",E116-F116,IF(D116="BUY",F116-E116)))*C116</f>
        <v>-14400</v>
      </c>
      <c r="I116" s="15">
        <v>0</v>
      </c>
      <c r="J116" s="15">
        <f t="shared" ref="J116" si="206">SUM(H116,I116)</f>
        <v>-14400</v>
      </c>
    </row>
    <row r="117" spans="1:10" s="14" customFormat="1" ht="13.5" customHeight="1">
      <c r="A117" s="9">
        <v>43712</v>
      </c>
      <c r="B117" s="10" t="s">
        <v>309</v>
      </c>
      <c r="C117" s="15">
        <v>3200</v>
      </c>
      <c r="D117" s="15" t="s">
        <v>10</v>
      </c>
      <c r="E117" s="16">
        <v>295</v>
      </c>
      <c r="F117" s="16">
        <v>300</v>
      </c>
      <c r="G117" s="15">
        <v>305</v>
      </c>
      <c r="H117" s="15">
        <f t="shared" ref="H117" si="207">(IF(D117="SELL",E117-F117,IF(D117="BUY",F117-E117)))*C117</f>
        <v>16000</v>
      </c>
      <c r="I117" s="15">
        <v>0</v>
      </c>
      <c r="J117" s="15">
        <f t="shared" ref="J117" si="208">SUM(H117,I117)</f>
        <v>16000</v>
      </c>
    </row>
    <row r="118" spans="1:10" s="14" customFormat="1" ht="13.5" customHeight="1">
      <c r="A118" s="9">
        <v>43711</v>
      </c>
      <c r="B118" s="10" t="s">
        <v>123</v>
      </c>
      <c r="C118" s="15">
        <v>1000</v>
      </c>
      <c r="D118" s="15" t="s">
        <v>10</v>
      </c>
      <c r="E118" s="16">
        <v>700</v>
      </c>
      <c r="F118" s="16">
        <v>700</v>
      </c>
      <c r="G118" s="15">
        <v>310</v>
      </c>
      <c r="H118" s="15">
        <f t="shared" ref="H118" si="209">(IF(D118="SELL",E118-F118,IF(D118="BUY",F118-E118)))*C118</f>
        <v>0</v>
      </c>
      <c r="I118" s="15">
        <v>0</v>
      </c>
      <c r="J118" s="15">
        <f t="shared" ref="J118" si="210">SUM(H118,I118)</f>
        <v>0</v>
      </c>
    </row>
    <row r="119" spans="1:10" s="14" customFormat="1" ht="13.5" customHeight="1">
      <c r="A119" s="9">
        <v>43707</v>
      </c>
      <c r="B119" s="10" t="s">
        <v>198</v>
      </c>
      <c r="C119" s="15">
        <v>1000</v>
      </c>
      <c r="D119" s="15" t="s">
        <v>10</v>
      </c>
      <c r="E119" s="16">
        <v>295</v>
      </c>
      <c r="F119" s="16">
        <v>305</v>
      </c>
      <c r="G119" s="15">
        <v>310</v>
      </c>
      <c r="H119" s="15">
        <f t="shared" ref="H119" si="211">(IF(D119="SELL",E119-F119,IF(D119="BUY",F119-E119)))*C119</f>
        <v>10000</v>
      </c>
      <c r="I119" s="15">
        <v>0</v>
      </c>
      <c r="J119" s="15">
        <f t="shared" ref="J119" si="212">SUM(H119,I119)</f>
        <v>10000</v>
      </c>
    </row>
    <row r="120" spans="1:10" s="14" customFormat="1" ht="13.5" customHeight="1">
      <c r="A120" s="9">
        <v>43706</v>
      </c>
      <c r="B120" s="10" t="s">
        <v>185</v>
      </c>
      <c r="C120" s="15">
        <v>1000</v>
      </c>
      <c r="D120" s="15" t="s">
        <v>10</v>
      </c>
      <c r="E120" s="16">
        <v>550</v>
      </c>
      <c r="F120" s="16">
        <v>550</v>
      </c>
      <c r="G120" s="15">
        <v>0</v>
      </c>
      <c r="H120" s="15">
        <f t="shared" ref="H120" si="213">(IF(D120="SELL",E120-F120,IF(D120="BUY",F120-E120)))*C120</f>
        <v>0</v>
      </c>
      <c r="I120" s="15">
        <v>0</v>
      </c>
      <c r="J120" s="15">
        <f t="shared" ref="J120" si="214">SUM(H120,I120)</f>
        <v>0</v>
      </c>
    </row>
    <row r="121" spans="1:10" s="14" customFormat="1" ht="13.5" customHeight="1">
      <c r="A121" s="9">
        <v>43705</v>
      </c>
      <c r="B121" s="10" t="s">
        <v>185</v>
      </c>
      <c r="C121" s="15">
        <v>2000</v>
      </c>
      <c r="D121" s="15" t="s">
        <v>10</v>
      </c>
      <c r="E121" s="16">
        <v>536.20000000000005</v>
      </c>
      <c r="F121" s="16">
        <v>542</v>
      </c>
      <c r="G121" s="15">
        <v>550</v>
      </c>
      <c r="H121" s="15">
        <f t="shared" ref="H121" si="215">(IF(D121="SELL",E121-F121,IF(D121="BUY",F121-E121)))*C121</f>
        <v>11599.999999999909</v>
      </c>
      <c r="I121" s="15">
        <v>0</v>
      </c>
      <c r="J121" s="15">
        <f t="shared" ref="J121" si="216">SUM(H121,I121)</f>
        <v>11599.999999999909</v>
      </c>
    </row>
    <row r="122" spans="1:10" s="14" customFormat="1" ht="13.5" customHeight="1">
      <c r="A122" s="9">
        <v>43703</v>
      </c>
      <c r="B122" s="10" t="s">
        <v>306</v>
      </c>
      <c r="C122" s="15">
        <v>2000</v>
      </c>
      <c r="D122" s="15" t="s">
        <v>10</v>
      </c>
      <c r="E122" s="16">
        <v>389.2</v>
      </c>
      <c r="F122" s="16">
        <v>393.8</v>
      </c>
      <c r="G122" s="15">
        <v>0</v>
      </c>
      <c r="H122" s="15">
        <f t="shared" ref="H122" si="217">(IF(D122="SELL",E122-F122,IF(D122="BUY",F122-E122)))*C122</f>
        <v>9200.0000000000455</v>
      </c>
      <c r="I122" s="15">
        <v>0</v>
      </c>
      <c r="J122" s="15">
        <f t="shared" ref="J122" si="218">SUM(H122,I122)</f>
        <v>9200.0000000000455</v>
      </c>
    </row>
    <row r="123" spans="1:10" s="14" customFormat="1" ht="13.5" customHeight="1">
      <c r="A123" s="9">
        <v>43700</v>
      </c>
      <c r="B123" s="10" t="s">
        <v>265</v>
      </c>
      <c r="C123" s="13">
        <v>2000</v>
      </c>
      <c r="D123" s="10" t="s">
        <v>10</v>
      </c>
      <c r="E123" s="11">
        <v>350</v>
      </c>
      <c r="F123" s="11">
        <v>356.5</v>
      </c>
      <c r="G123" s="11">
        <v>362</v>
      </c>
      <c r="H123" s="15">
        <f t="shared" ref="H123" si="219">(IF(D123="SELL",E123-F123,IF(D123="BUY",F123-E123)))*C123</f>
        <v>13000</v>
      </c>
      <c r="I123" s="15">
        <f>(IF(D123="SELL",IF(G123="",0,F123-G123),IF(D123="BUY",IF(G123="",0,G123-F123))))*C123</f>
        <v>11000</v>
      </c>
      <c r="J123" s="15">
        <f t="shared" ref="J123" si="220">SUM(H123,I123)</f>
        <v>24000</v>
      </c>
    </row>
    <row r="124" spans="1:10" s="14" customFormat="1" ht="13.5" customHeight="1">
      <c r="A124" s="9">
        <v>43698</v>
      </c>
      <c r="B124" s="10" t="s">
        <v>308</v>
      </c>
      <c r="C124" s="15">
        <v>1100</v>
      </c>
      <c r="D124" s="15" t="s">
        <v>10</v>
      </c>
      <c r="E124" s="16">
        <v>483.8</v>
      </c>
      <c r="F124" s="16">
        <v>488</v>
      </c>
      <c r="G124" s="15">
        <v>496.2</v>
      </c>
      <c r="H124" s="15">
        <f t="shared" ref="H124" si="221">(IF(D124="SELL",E124-F124,IF(D124="BUY",F124-E124)))*C124</f>
        <v>4619.9999999999873</v>
      </c>
      <c r="I124" s="15">
        <v>0</v>
      </c>
      <c r="J124" s="15">
        <f t="shared" ref="J124" si="222">SUM(H124,I124)</f>
        <v>4619.9999999999873</v>
      </c>
    </row>
    <row r="125" spans="1:10" s="14" customFormat="1" ht="13.5" customHeight="1">
      <c r="A125" s="9">
        <v>43696</v>
      </c>
      <c r="B125" s="10" t="s">
        <v>123</v>
      </c>
      <c r="C125" s="15">
        <v>1000</v>
      </c>
      <c r="D125" s="15" t="s">
        <v>10</v>
      </c>
      <c r="E125" s="16">
        <v>691</v>
      </c>
      <c r="F125" s="16">
        <v>698.8</v>
      </c>
      <c r="G125" s="15">
        <v>708.2</v>
      </c>
      <c r="H125" s="15">
        <f t="shared" ref="H125" si="223">(IF(D125="SELL",E125-F125,IF(D125="BUY",F125-E125)))*C125</f>
        <v>7799.9999999999545</v>
      </c>
      <c r="I125" s="15">
        <v>0</v>
      </c>
      <c r="J125" s="15">
        <f t="shared" ref="J125" si="224">SUM(H125,I125)</f>
        <v>7799.9999999999545</v>
      </c>
    </row>
    <row r="126" spans="1:10" s="14" customFormat="1" ht="13.5" customHeight="1">
      <c r="A126" s="9">
        <v>43693</v>
      </c>
      <c r="B126" s="10" t="s">
        <v>135</v>
      </c>
      <c r="C126" s="15">
        <v>2000</v>
      </c>
      <c r="D126" s="15" t="s">
        <v>10</v>
      </c>
      <c r="E126" s="16">
        <v>324.60000000000002</v>
      </c>
      <c r="F126" s="16">
        <v>328</v>
      </c>
      <c r="G126" s="15">
        <v>333.5</v>
      </c>
      <c r="H126" s="15">
        <f t="shared" ref="H126" si="225">(IF(D126="SELL",E126-F126,IF(D126="BUY",F126-E126)))*C126</f>
        <v>6799.9999999999545</v>
      </c>
      <c r="I126" s="15">
        <v>0</v>
      </c>
      <c r="J126" s="15">
        <f t="shared" ref="J126" si="226">SUM(H126,I126)</f>
        <v>6799.9999999999545</v>
      </c>
    </row>
    <row r="127" spans="1:10" s="14" customFormat="1" ht="13.5" customHeight="1">
      <c r="A127" s="9">
        <v>43691</v>
      </c>
      <c r="B127" s="10" t="s">
        <v>116</v>
      </c>
      <c r="C127" s="15">
        <v>2000</v>
      </c>
      <c r="D127" s="15" t="s">
        <v>10</v>
      </c>
      <c r="E127" s="16">
        <v>411.8</v>
      </c>
      <c r="F127" s="16">
        <v>418</v>
      </c>
      <c r="G127" s="15">
        <v>426.2</v>
      </c>
      <c r="H127" s="15">
        <f t="shared" ref="H127" si="227">(IF(D127="SELL",E127-F127,IF(D127="BUY",F127-E127)))*C127</f>
        <v>12399.999999999978</v>
      </c>
      <c r="I127" s="15">
        <f>(IF(D127="SELL",IF(G127="",0,F127-G127),IF(D127="BUY",IF(G127="",0,G127-F127))))*C127</f>
        <v>16399.999999999978</v>
      </c>
      <c r="J127" s="15">
        <f t="shared" ref="J127" si="228">SUM(H127,I127)</f>
        <v>28799.999999999956</v>
      </c>
    </row>
    <row r="128" spans="1:10" s="14" customFormat="1" ht="13.5" customHeight="1">
      <c r="A128" s="9">
        <v>43690</v>
      </c>
      <c r="B128" s="10" t="s">
        <v>94</v>
      </c>
      <c r="C128" s="15">
        <v>5000</v>
      </c>
      <c r="D128" s="15" t="s">
        <v>9</v>
      </c>
      <c r="E128" s="16">
        <v>76.2</v>
      </c>
      <c r="F128" s="16">
        <v>73.8</v>
      </c>
      <c r="G128" s="15">
        <v>71.55</v>
      </c>
      <c r="H128" s="15">
        <f t="shared" ref="H128" si="229">(IF(D128="SELL",E128-F128,IF(D128="BUY",F128-E128)))*C128</f>
        <v>12000.000000000029</v>
      </c>
      <c r="I128" s="15">
        <v>0</v>
      </c>
      <c r="J128" s="15">
        <f t="shared" ref="J128" si="230">SUM(H128,I128)</f>
        <v>12000.000000000029</v>
      </c>
    </row>
    <row r="129" spans="1:10" s="14" customFormat="1" ht="13.5" customHeight="1">
      <c r="A129" s="9">
        <v>43686</v>
      </c>
      <c r="B129" s="10" t="s">
        <v>305</v>
      </c>
      <c r="C129" s="15">
        <v>3200</v>
      </c>
      <c r="D129" s="15" t="s">
        <v>10</v>
      </c>
      <c r="E129" s="15">
        <v>456.8</v>
      </c>
      <c r="F129" s="15">
        <v>462</v>
      </c>
      <c r="G129" s="15">
        <v>468.2</v>
      </c>
      <c r="H129" s="15">
        <f t="shared" ref="H129" si="231">(IF(D129="SELL",E129-F129,IF(D129="BUY",F129-E129)))*C129</f>
        <v>16639.999999999964</v>
      </c>
      <c r="I129" s="15">
        <v>0</v>
      </c>
      <c r="J129" s="15">
        <f t="shared" ref="J129" si="232">SUM(H129,I129)</f>
        <v>16639.999999999964</v>
      </c>
    </row>
    <row r="130" spans="1:10" s="14" customFormat="1" ht="13.5" customHeight="1">
      <c r="A130" s="9">
        <v>43685</v>
      </c>
      <c r="B130" s="10" t="s">
        <v>56</v>
      </c>
      <c r="C130" s="15">
        <v>5000</v>
      </c>
      <c r="D130" s="15" t="s">
        <v>9</v>
      </c>
      <c r="E130" s="15">
        <v>386.8</v>
      </c>
      <c r="F130" s="15">
        <v>382</v>
      </c>
      <c r="G130" s="15">
        <v>378.2</v>
      </c>
      <c r="H130" s="15">
        <f t="shared" ref="H130" si="233">(IF(D130="SELL",E130-F130,IF(D130="BUY",F130-E130)))*C130</f>
        <v>24000.000000000058</v>
      </c>
      <c r="I130" s="15">
        <f>(IF(D130="SELL",IF(G130="",0,F130-G130),IF(D130="BUY",IF(G130="",0,G130-F130))))*C130</f>
        <v>19000.000000000058</v>
      </c>
      <c r="J130" s="15">
        <f t="shared" ref="J130" si="234">SUM(H130,I130)</f>
        <v>43000.000000000116</v>
      </c>
    </row>
    <row r="131" spans="1:10" s="14" customFormat="1" ht="13.5" customHeight="1">
      <c r="A131" s="9">
        <v>43683</v>
      </c>
      <c r="B131" s="10" t="s">
        <v>101</v>
      </c>
      <c r="C131" s="15">
        <v>2000</v>
      </c>
      <c r="D131" s="15" t="s">
        <v>10</v>
      </c>
      <c r="E131" s="15">
        <v>302</v>
      </c>
      <c r="F131" s="15">
        <v>306.2</v>
      </c>
      <c r="G131" s="15">
        <v>0</v>
      </c>
      <c r="H131" s="15">
        <f t="shared" ref="H131" si="235">(IF(D131="SELL",E131-F131,IF(D131="BUY",F131-E131)))*C131</f>
        <v>8399.9999999999782</v>
      </c>
      <c r="I131" s="15">
        <v>0</v>
      </c>
      <c r="J131" s="15">
        <f t="shared" ref="J131" si="236">SUM(H131,I131)</f>
        <v>8399.9999999999782</v>
      </c>
    </row>
    <row r="132" spans="1:10" s="14" customFormat="1" ht="13.5" customHeight="1">
      <c r="A132" s="9">
        <v>43682</v>
      </c>
      <c r="B132" s="10" t="s">
        <v>270</v>
      </c>
      <c r="C132" s="15">
        <v>500</v>
      </c>
      <c r="D132" s="15" t="s">
        <v>10</v>
      </c>
      <c r="E132" s="15">
        <v>1358.3</v>
      </c>
      <c r="F132" s="15">
        <v>1358.3</v>
      </c>
      <c r="G132" s="15">
        <v>0</v>
      </c>
      <c r="H132" s="15">
        <f t="shared" ref="H132" si="237">(IF(D132="SELL",E132-F132,IF(D132="BUY",F132-E132)))*C132</f>
        <v>0</v>
      </c>
      <c r="I132" s="15">
        <v>0</v>
      </c>
      <c r="J132" s="15">
        <f t="shared" ref="J132" si="238">SUM(H132,I132)</f>
        <v>0</v>
      </c>
    </row>
    <row r="133" spans="1:10" s="14" customFormat="1" ht="13.5" customHeight="1">
      <c r="A133" s="9">
        <v>43314</v>
      </c>
      <c r="B133" s="10" t="s">
        <v>307</v>
      </c>
      <c r="C133" s="13">
        <v>1000</v>
      </c>
      <c r="D133" s="10" t="s">
        <v>10</v>
      </c>
      <c r="E133" s="11">
        <v>426</v>
      </c>
      <c r="F133" s="11">
        <v>432.3</v>
      </c>
      <c r="G133" s="11">
        <v>438.3</v>
      </c>
      <c r="H133" s="15">
        <f t="shared" ref="H133" si="239">(IF(D133="SELL",E133-F133,IF(D133="BUY",F133-E133)))*C133</f>
        <v>6300.0000000000109</v>
      </c>
      <c r="I133" s="15">
        <v>0</v>
      </c>
      <c r="J133" s="15">
        <f t="shared" ref="J133" si="240">SUM(H133,I133)</f>
        <v>6300.0000000000109</v>
      </c>
    </row>
    <row r="134" spans="1:10" s="14" customFormat="1" ht="13.5" customHeight="1">
      <c r="A134" s="9">
        <v>43312</v>
      </c>
      <c r="B134" s="10" t="s">
        <v>258</v>
      </c>
      <c r="C134" s="13">
        <v>5000</v>
      </c>
      <c r="D134" s="10" t="s">
        <v>10</v>
      </c>
      <c r="E134" s="11">
        <v>103.2</v>
      </c>
      <c r="F134" s="11">
        <v>106.2</v>
      </c>
      <c r="G134" s="11">
        <v>108.3</v>
      </c>
      <c r="H134" s="15">
        <f t="shared" ref="H134" si="241">(IF(D134="SELL",E134-F134,IF(D134="BUY",F134-E134)))*C134</f>
        <v>15000</v>
      </c>
      <c r="I134" s="15">
        <v>0</v>
      </c>
      <c r="J134" s="15">
        <f t="shared" ref="J134" si="242">SUM(H134,I134)</f>
        <v>15000</v>
      </c>
    </row>
    <row r="135" spans="1:10" s="14" customFormat="1" ht="13.5" customHeight="1">
      <c r="A135" s="9">
        <v>43311</v>
      </c>
      <c r="B135" s="10" t="s">
        <v>306</v>
      </c>
      <c r="C135" s="13">
        <v>2000</v>
      </c>
      <c r="D135" s="10" t="s">
        <v>10</v>
      </c>
      <c r="E135" s="11">
        <v>393.2</v>
      </c>
      <c r="F135" s="11">
        <v>398</v>
      </c>
      <c r="G135" s="11">
        <v>406.5</v>
      </c>
      <c r="H135" s="15">
        <f t="shared" ref="H135" si="243">(IF(D135="SELL",E135-F135,IF(D135="BUY",F135-E135)))*C135</f>
        <v>9600.0000000000218</v>
      </c>
      <c r="I135" s="15">
        <f>(IF(D135="SELL",IF(G135="",0,F135-G135),IF(D135="BUY",IF(G135="",0,G135-F135))))*C135</f>
        <v>17000</v>
      </c>
      <c r="J135" s="15">
        <f t="shared" ref="J135" si="244">SUM(H135,I135)</f>
        <v>26600.000000000022</v>
      </c>
    </row>
    <row r="136" spans="1:10" s="14" customFormat="1" ht="13.5" customHeight="1">
      <c r="A136" s="9">
        <v>43675</v>
      </c>
      <c r="B136" s="10" t="s">
        <v>98</v>
      </c>
      <c r="C136" s="15">
        <v>650</v>
      </c>
      <c r="D136" s="15" t="s">
        <v>10</v>
      </c>
      <c r="E136" s="15">
        <v>1086.5</v>
      </c>
      <c r="F136" s="15">
        <v>1065</v>
      </c>
      <c r="G136" s="15">
        <v>0</v>
      </c>
      <c r="H136" s="15">
        <f t="shared" ref="H136" si="245">(IF(D136="SELL",E136-F136,IF(D136="BUY",F136-E136)))*C136</f>
        <v>-13975</v>
      </c>
      <c r="I136" s="15">
        <v>0</v>
      </c>
      <c r="J136" s="15">
        <f t="shared" ref="J136" si="246">SUM(H136,I136)</f>
        <v>-13975</v>
      </c>
    </row>
    <row r="137" spans="1:10" s="14" customFormat="1" ht="13.5" customHeight="1">
      <c r="A137" s="9">
        <v>43672</v>
      </c>
      <c r="B137" s="10" t="s">
        <v>301</v>
      </c>
      <c r="C137" s="15">
        <v>1000</v>
      </c>
      <c r="D137" s="15" t="s">
        <v>10</v>
      </c>
      <c r="E137" s="15">
        <v>626</v>
      </c>
      <c r="F137" s="15">
        <v>630</v>
      </c>
      <c r="G137" s="15">
        <v>636</v>
      </c>
      <c r="H137" s="15">
        <f t="shared" ref="H137" si="247">(IF(D137="SELL",E137-F137,IF(D137="BUY",F137-E137)))*C137</f>
        <v>4000</v>
      </c>
      <c r="I137" s="15">
        <f>(IF(D137="SELL",IF(G137="",0,F137-G137),IF(D137="BUY",IF(G137="",0,G137-F137))))*C137</f>
        <v>6000</v>
      </c>
      <c r="J137" s="15">
        <f t="shared" ref="J137" si="248">SUM(H137,I137)</f>
        <v>10000</v>
      </c>
    </row>
    <row r="138" spans="1:10" s="14" customFormat="1" ht="13.5" customHeight="1">
      <c r="A138" s="9">
        <v>43669</v>
      </c>
      <c r="B138" s="10" t="s">
        <v>92</v>
      </c>
      <c r="C138" s="13">
        <v>6000</v>
      </c>
      <c r="D138" s="10" t="s">
        <v>10</v>
      </c>
      <c r="E138" s="11">
        <v>56.5</v>
      </c>
      <c r="F138" s="11">
        <v>58.5</v>
      </c>
      <c r="G138" s="11">
        <v>60.5</v>
      </c>
      <c r="H138" s="15">
        <f t="shared" ref="H138" si="249">(IF(D138="SELL",E138-F138,IF(D138="BUY",F138-E138)))*C138</f>
        <v>12000</v>
      </c>
      <c r="I138" s="15">
        <f>(IF(D138="SELL",IF(G138="",0,F138-G138),IF(D138="BUY",IF(G138="",0,G138-F138))))*C138</f>
        <v>12000</v>
      </c>
      <c r="J138" s="15">
        <f t="shared" ref="J138" si="250">SUM(H138,I138)</f>
        <v>24000</v>
      </c>
    </row>
    <row r="139" spans="1:10" ht="15.75">
      <c r="A139" s="9">
        <v>43304</v>
      </c>
      <c r="B139" s="10" t="s">
        <v>144</v>
      </c>
      <c r="C139" s="15">
        <v>2000</v>
      </c>
      <c r="D139" s="15" t="s">
        <v>10</v>
      </c>
      <c r="E139" s="16">
        <v>309.5</v>
      </c>
      <c r="F139" s="16">
        <v>316</v>
      </c>
      <c r="G139" s="15">
        <v>323.5</v>
      </c>
      <c r="H139" s="15">
        <f t="shared" ref="H139" si="251">(IF(D139="SELL",E139-F139,IF(D139="BUY",F139-E139)))*C139</f>
        <v>13000</v>
      </c>
      <c r="I139" s="15">
        <v>0</v>
      </c>
      <c r="J139" s="15">
        <f t="shared" ref="J139" si="252">SUM(H139,I139)</f>
        <v>13000</v>
      </c>
    </row>
    <row r="140" spans="1:10" ht="15.75">
      <c r="A140" s="9">
        <v>43303</v>
      </c>
      <c r="B140" s="10" t="s">
        <v>115</v>
      </c>
      <c r="C140" s="15">
        <v>2300</v>
      </c>
      <c r="D140" s="15" t="s">
        <v>10</v>
      </c>
      <c r="E140" s="15">
        <v>161.19999999999999</v>
      </c>
      <c r="F140" s="16">
        <v>158.30000000000001</v>
      </c>
      <c r="G140" s="15">
        <v>0</v>
      </c>
      <c r="H140" s="15">
        <f t="shared" ref="H140" si="253">(IF(D140="SELL",E140-F140,IF(D140="BUY",F140-E140)))*C140</f>
        <v>-6669.9999999999472</v>
      </c>
      <c r="I140" s="15">
        <v>0</v>
      </c>
      <c r="J140" s="15">
        <f t="shared" ref="J140" si="254">SUM(H140,I140)</f>
        <v>-6669.9999999999472</v>
      </c>
    </row>
    <row r="141" spans="1:10" ht="15.75">
      <c r="A141" s="9">
        <v>43300</v>
      </c>
      <c r="B141" s="10" t="s">
        <v>305</v>
      </c>
      <c r="C141" s="15">
        <v>1100</v>
      </c>
      <c r="D141" s="15" t="s">
        <v>10</v>
      </c>
      <c r="E141" s="15">
        <v>435</v>
      </c>
      <c r="F141" s="16">
        <v>442.6</v>
      </c>
      <c r="G141" s="15">
        <v>448</v>
      </c>
      <c r="H141" s="15">
        <f t="shared" ref="H141" si="255">(IF(D141="SELL",E141-F141,IF(D141="BUY",F141-E141)))*C141</f>
        <v>8360.0000000000255</v>
      </c>
      <c r="I141" s="15">
        <f>(IF(D141="SELL",IF(G141="",0,F141-G141),IF(D141="BUY",IF(G141="",0,G141-F141))))*C141</f>
        <v>5939.9999999999745</v>
      </c>
      <c r="J141" s="15">
        <f t="shared" ref="J141" si="256">SUM(H141,I141)</f>
        <v>14300</v>
      </c>
    </row>
    <row r="142" spans="1:10" ht="15.75">
      <c r="A142" s="9">
        <v>43299</v>
      </c>
      <c r="B142" s="10" t="s">
        <v>144</v>
      </c>
      <c r="C142" s="15">
        <v>2000</v>
      </c>
      <c r="D142" s="15" t="s">
        <v>10</v>
      </c>
      <c r="E142" s="15">
        <v>306.5</v>
      </c>
      <c r="F142" s="16">
        <v>301.10000000000002</v>
      </c>
      <c r="G142" s="15">
        <v>0</v>
      </c>
      <c r="H142" s="15">
        <f t="shared" ref="H142" si="257">(IF(D142="SELL",E142-F142,IF(D142="BUY",F142-E142)))*C142</f>
        <v>-10799.999999999955</v>
      </c>
      <c r="I142" s="15">
        <v>0</v>
      </c>
      <c r="J142" s="15">
        <f t="shared" ref="J142" si="258">SUM(H142,I142)</f>
        <v>-10799.999999999955</v>
      </c>
    </row>
    <row r="143" spans="1:10" ht="15.75">
      <c r="A143" s="9">
        <v>43299</v>
      </c>
      <c r="B143" s="10" t="s">
        <v>303</v>
      </c>
      <c r="C143" s="15">
        <v>200</v>
      </c>
      <c r="D143" s="15" t="s">
        <v>10</v>
      </c>
      <c r="E143" s="15">
        <v>2135.5</v>
      </c>
      <c r="F143" s="16">
        <v>2135.5</v>
      </c>
      <c r="G143" s="15">
        <v>0</v>
      </c>
      <c r="H143" s="15">
        <f t="shared" ref="H143" si="259">(IF(D143="SELL",E143-F143,IF(D143="BUY",F143-E143)))*C143</f>
        <v>0</v>
      </c>
      <c r="I143" s="15">
        <v>0</v>
      </c>
      <c r="J143" s="15">
        <f t="shared" ref="J143" si="260">SUM(H143,I143)</f>
        <v>0</v>
      </c>
    </row>
    <row r="144" spans="1:10" ht="15.75">
      <c r="A144" s="9">
        <v>43298</v>
      </c>
      <c r="B144" s="10" t="s">
        <v>196</v>
      </c>
      <c r="C144" s="15">
        <v>2000</v>
      </c>
      <c r="D144" s="15" t="s">
        <v>10</v>
      </c>
      <c r="E144" s="15">
        <v>382</v>
      </c>
      <c r="F144" s="16">
        <v>386.5</v>
      </c>
      <c r="G144" s="15">
        <v>392</v>
      </c>
      <c r="H144" s="15">
        <f t="shared" ref="H144" si="261">(IF(D144="SELL",E144-F144,IF(D144="BUY",F144-E144)))*C144</f>
        <v>9000</v>
      </c>
      <c r="I144" s="15">
        <v>0</v>
      </c>
      <c r="J144" s="15">
        <f t="shared" ref="J144" si="262">SUM(H144,I144)</f>
        <v>9000</v>
      </c>
    </row>
    <row r="145" spans="1:10" ht="15.75">
      <c r="A145" s="9">
        <v>43293</v>
      </c>
      <c r="B145" s="10" t="s">
        <v>101</v>
      </c>
      <c r="C145" s="15">
        <v>2600</v>
      </c>
      <c r="D145" s="15" t="s">
        <v>10</v>
      </c>
      <c r="E145" s="15">
        <v>290</v>
      </c>
      <c r="F145" s="16">
        <v>295.3</v>
      </c>
      <c r="G145" s="15">
        <v>300</v>
      </c>
      <c r="H145" s="15">
        <f t="shared" ref="H145" si="263">(IF(D145="SELL",E145-F145,IF(D145="BUY",F145-E145)))*C145</f>
        <v>13780.000000000029</v>
      </c>
      <c r="I145" s="15">
        <f>(IF(D145="SELL",IF(G145="",0,F145-G145),IF(D145="BUY",IF(G145="",0,G145-F145))))*C145</f>
        <v>12219.999999999971</v>
      </c>
      <c r="J145" s="15">
        <f t="shared" ref="J145" si="264">SUM(H145,I145)</f>
        <v>26000</v>
      </c>
    </row>
    <row r="146" spans="1:10" ht="15.75">
      <c r="A146" s="9">
        <v>43291</v>
      </c>
      <c r="B146" s="10" t="s">
        <v>123</v>
      </c>
      <c r="C146" s="15">
        <v>800</v>
      </c>
      <c r="D146" s="15" t="s">
        <v>9</v>
      </c>
      <c r="E146" s="15">
        <v>778</v>
      </c>
      <c r="F146" s="16">
        <v>770.5</v>
      </c>
      <c r="G146" s="15">
        <v>758</v>
      </c>
      <c r="H146" s="15">
        <f t="shared" ref="H146" si="265">(IF(D146="SELL",E146-F146,IF(D146="BUY",F146-E146)))*C146</f>
        <v>6000</v>
      </c>
      <c r="I146" s="15">
        <v>0</v>
      </c>
      <c r="J146" s="15">
        <f t="shared" ref="J146" si="266">SUM(H146,I146)</f>
        <v>6000</v>
      </c>
    </row>
    <row r="147" spans="1:10" s="14" customFormat="1" ht="13.5" customHeight="1">
      <c r="A147" s="9">
        <v>43654</v>
      </c>
      <c r="B147" s="10" t="s">
        <v>121</v>
      </c>
      <c r="C147" s="13">
        <v>500</v>
      </c>
      <c r="D147" s="10" t="s">
        <v>10</v>
      </c>
      <c r="E147" s="15">
        <v>1355</v>
      </c>
      <c r="F147" s="15">
        <v>1368.2</v>
      </c>
      <c r="G147" s="15">
        <v>1385.5</v>
      </c>
      <c r="H147" s="15">
        <f t="shared" ref="H147" si="267">(IF(D147="SELL",E147-F147,IF(D147="BUY",F147-E147)))*C147</f>
        <v>6600.0000000000227</v>
      </c>
      <c r="I147" s="15">
        <f>(IF(D147="SELL",IF(G147="",0,F147-G147),IF(D147="BUY",IF(G147="",0,G147-F147))))*C147</f>
        <v>8649.9999999999782</v>
      </c>
      <c r="J147" s="15">
        <f t="shared" ref="J147" si="268">SUM(H147,I147)</f>
        <v>15250</v>
      </c>
    </row>
    <row r="148" spans="1:10" s="14" customFormat="1" ht="13.5" customHeight="1">
      <c r="A148" s="9">
        <v>43650</v>
      </c>
      <c r="B148" s="10" t="s">
        <v>129</v>
      </c>
      <c r="C148" s="15">
        <v>500</v>
      </c>
      <c r="D148" s="15" t="s">
        <v>10</v>
      </c>
      <c r="E148" s="15">
        <v>968.2</v>
      </c>
      <c r="F148" s="15">
        <v>982</v>
      </c>
      <c r="G148" s="15">
        <v>998.2</v>
      </c>
      <c r="H148" s="15">
        <f t="shared" ref="H148" si="269">(IF(D148="SELL",E148-F148,IF(D148="BUY",F148-E148)))*C148</f>
        <v>6899.9999999999773</v>
      </c>
      <c r="I148" s="15">
        <v>0</v>
      </c>
      <c r="J148" s="15">
        <f t="shared" ref="J148" si="270">SUM(H148,I148)</f>
        <v>6899.9999999999773</v>
      </c>
    </row>
    <row r="149" spans="1:10" s="14" customFormat="1" ht="13.5" customHeight="1">
      <c r="A149" s="9">
        <v>43649</v>
      </c>
      <c r="B149" s="10" t="s">
        <v>304</v>
      </c>
      <c r="C149" s="15">
        <v>2800</v>
      </c>
      <c r="D149" s="15" t="s">
        <v>10</v>
      </c>
      <c r="E149" s="15">
        <v>212.8</v>
      </c>
      <c r="F149" s="15">
        <v>216</v>
      </c>
      <c r="G149" s="15">
        <v>219.35</v>
      </c>
      <c r="H149" s="15">
        <f t="shared" ref="H149" si="271">(IF(D149="SELL",E149-F149,IF(D149="BUY",F149-E149)))*C149</f>
        <v>8959.9999999999673</v>
      </c>
      <c r="I149" s="15">
        <f>(IF(D149="SELL",IF(G149="",0,F149-G149),IF(D149="BUY",IF(G149="",0,G149-F149))))*C149</f>
        <v>9379.9999999999836</v>
      </c>
      <c r="J149" s="15">
        <f t="shared" ref="J149" si="272">SUM(H149,I149)</f>
        <v>18339.999999999949</v>
      </c>
    </row>
    <row r="150" spans="1:10" s="14" customFormat="1" ht="13.5" customHeight="1">
      <c r="A150" s="9">
        <v>43648</v>
      </c>
      <c r="B150" s="10" t="s">
        <v>272</v>
      </c>
      <c r="C150" s="15">
        <v>2000</v>
      </c>
      <c r="D150" s="15" t="s">
        <v>10</v>
      </c>
      <c r="E150" s="15">
        <v>332.6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</row>
    <row r="151" spans="1:10" s="14" customFormat="1" ht="13.5" customHeight="1">
      <c r="A151" s="9">
        <v>43647</v>
      </c>
      <c r="B151" s="10" t="s">
        <v>185</v>
      </c>
      <c r="C151" s="15">
        <v>1000</v>
      </c>
      <c r="D151" s="15" t="s">
        <v>10</v>
      </c>
      <c r="E151" s="15">
        <v>620</v>
      </c>
      <c r="F151" s="15">
        <v>611</v>
      </c>
      <c r="G151" s="15">
        <v>0</v>
      </c>
      <c r="H151" s="15">
        <f t="shared" ref="H151" si="273">(IF(D151="SELL",E151-F151,IF(D151="BUY",F151-E151)))*C151</f>
        <v>-9000</v>
      </c>
      <c r="I151" s="15">
        <v>0</v>
      </c>
      <c r="J151" s="15">
        <f t="shared" ref="J151" si="274">SUM(H151,I151)</f>
        <v>-9000</v>
      </c>
    </row>
    <row r="152" spans="1:10" ht="15.75">
      <c r="A152" s="9">
        <v>43644</v>
      </c>
      <c r="B152" s="10" t="s">
        <v>281</v>
      </c>
      <c r="C152" s="15">
        <v>2000</v>
      </c>
      <c r="D152" s="15" t="s">
        <v>10</v>
      </c>
      <c r="E152" s="15">
        <v>333.2</v>
      </c>
      <c r="F152" s="15">
        <v>338</v>
      </c>
      <c r="G152" s="15">
        <v>341.9</v>
      </c>
      <c r="H152" s="15">
        <f t="shared" ref="H152" si="275">(IF(D152="SELL",E152-F152,IF(D152="BUY",F152-E152)))*C152</f>
        <v>9600.0000000000218</v>
      </c>
      <c r="I152" s="15">
        <f>(IF(D152="SELL",IF(G152="",0,F152-G152),IF(D152="BUY",IF(G152="",0,G152-F152))))*C152</f>
        <v>7799.9999999999545</v>
      </c>
      <c r="J152" s="15">
        <f t="shared" ref="J152" si="276">SUM(H152,I152)</f>
        <v>17399.999999999978</v>
      </c>
    </row>
    <row r="153" spans="1:10" ht="15.75">
      <c r="A153" s="9">
        <v>43643</v>
      </c>
      <c r="B153" s="10" t="s">
        <v>287</v>
      </c>
      <c r="C153" s="15">
        <v>1100</v>
      </c>
      <c r="D153" s="15" t="s">
        <v>10</v>
      </c>
      <c r="E153" s="15">
        <v>451.85</v>
      </c>
      <c r="F153" s="15">
        <v>458</v>
      </c>
      <c r="G153" s="15">
        <v>465.5</v>
      </c>
      <c r="H153" s="15">
        <f>(IF(D153="SELL",E153-F153,IF(D153="BUY",F153-E153)))*C153</f>
        <v>6764.9999999999745</v>
      </c>
      <c r="I153" s="15">
        <v>0</v>
      </c>
      <c r="J153" s="15">
        <f>SUM(H153,I153)</f>
        <v>6764.9999999999745</v>
      </c>
    </row>
    <row r="154" spans="1:10" s="14" customFormat="1" ht="13.5" customHeight="1">
      <c r="A154" s="9">
        <v>43643</v>
      </c>
      <c r="B154" s="10" t="s">
        <v>265</v>
      </c>
      <c r="C154" s="15">
        <v>2000</v>
      </c>
      <c r="D154" s="10" t="s">
        <v>10</v>
      </c>
      <c r="E154" s="11">
        <v>456.8</v>
      </c>
      <c r="F154" s="11">
        <v>462.8</v>
      </c>
      <c r="G154" s="11">
        <v>468.3</v>
      </c>
      <c r="H154" s="15">
        <f t="shared" ref="H154" si="277">(IF(D154="SELL",E154-F154,IF(D154="BUY",F154-E154)))*C154</f>
        <v>12000</v>
      </c>
      <c r="I154" s="15">
        <f>(IF(D154="SELL",IF(G154="",0,F154-G154),IF(D154="BUY",IF(G154="",0,G154-F154))))*C154</f>
        <v>11000</v>
      </c>
      <c r="J154" s="15">
        <f t="shared" ref="J154" si="278">SUM(H154,I154)</f>
        <v>23000</v>
      </c>
    </row>
    <row r="155" spans="1:10" s="14" customFormat="1" ht="13.5" customHeight="1">
      <c r="A155" s="9">
        <v>43642</v>
      </c>
      <c r="B155" s="10" t="s">
        <v>265</v>
      </c>
      <c r="C155" s="15">
        <v>1100</v>
      </c>
      <c r="D155" s="15" t="s">
        <v>10</v>
      </c>
      <c r="E155" s="15">
        <v>426</v>
      </c>
      <c r="F155" s="15">
        <v>433</v>
      </c>
      <c r="G155" s="15">
        <v>444.4</v>
      </c>
      <c r="H155" s="15">
        <f t="shared" ref="H155" si="279">(IF(D155="SELL",E155-F155,IF(D155="BUY",F155-E155)))*C155</f>
        <v>7700</v>
      </c>
      <c r="I155" s="15">
        <f>(IF(D155="SELL",IF(G155="",0,F155-G155),IF(D155="BUY",IF(G155="",0,G155-F155))))*C155</f>
        <v>12539.999999999975</v>
      </c>
      <c r="J155" s="15">
        <f t="shared" ref="J155" si="280">SUM(H155,I155)</f>
        <v>20239.999999999975</v>
      </c>
    </row>
    <row r="156" spans="1:10" s="14" customFormat="1" ht="13.5" customHeight="1">
      <c r="A156" s="9">
        <v>43641</v>
      </c>
      <c r="B156" s="10" t="s">
        <v>49</v>
      </c>
      <c r="C156" s="15">
        <v>350</v>
      </c>
      <c r="D156" s="15" t="s">
        <v>10</v>
      </c>
      <c r="E156" s="15">
        <v>2218.1999999999998</v>
      </c>
      <c r="F156" s="15">
        <v>2235</v>
      </c>
      <c r="G156" s="15">
        <v>2260</v>
      </c>
      <c r="H156" s="15">
        <f t="shared" ref="H156" si="281">(IF(D156="SELL",E156-F156,IF(D156="BUY",F156-E156)))*C156</f>
        <v>5880.0000000000637</v>
      </c>
      <c r="I156" s="15">
        <v>0</v>
      </c>
      <c r="J156" s="15">
        <f t="shared" ref="J156" si="282">SUM(H156,I156)</f>
        <v>5880.0000000000637</v>
      </c>
    </row>
    <row r="157" spans="1:10" s="14" customFormat="1" ht="13.5" customHeight="1">
      <c r="A157" s="9">
        <v>43637</v>
      </c>
      <c r="B157" s="10" t="s">
        <v>303</v>
      </c>
      <c r="C157" s="15">
        <v>500</v>
      </c>
      <c r="D157" s="15" t="s">
        <v>10</v>
      </c>
      <c r="E157" s="15">
        <v>1840</v>
      </c>
      <c r="F157" s="15">
        <v>1855</v>
      </c>
      <c r="G157" s="15">
        <v>1870</v>
      </c>
      <c r="H157" s="15">
        <f t="shared" ref="H157" si="283">(IF(D157="SELL",E157-F157,IF(D157="BUY",F157-E157)))*C157</f>
        <v>7500</v>
      </c>
      <c r="I157" s="15">
        <f>(IF(D157="SELL",IF(G157="",0,F157-G157),IF(D157="BUY",IF(G157="",0,G157-F157))))*C157</f>
        <v>7500</v>
      </c>
      <c r="J157" s="15">
        <f t="shared" ref="J157" si="284">SUM(H157,I157)</f>
        <v>15000</v>
      </c>
    </row>
    <row r="158" spans="1:10" s="14" customFormat="1" ht="13.5" customHeight="1">
      <c r="A158" s="9">
        <v>43636</v>
      </c>
      <c r="B158" s="10" t="s">
        <v>302</v>
      </c>
      <c r="C158" s="15">
        <v>10000</v>
      </c>
      <c r="D158" s="15" t="s">
        <v>10</v>
      </c>
      <c r="E158" s="15">
        <v>23.5</v>
      </c>
      <c r="F158" s="15">
        <v>24.65</v>
      </c>
      <c r="G158" s="15">
        <v>0</v>
      </c>
      <c r="H158" s="15">
        <f t="shared" ref="H158" si="285">(IF(D158="SELL",E158-F158,IF(D158="BUY",F158-E158)))*C158</f>
        <v>11499.999999999985</v>
      </c>
      <c r="I158" s="15">
        <v>0</v>
      </c>
      <c r="J158" s="15">
        <f t="shared" ref="J158" si="286">SUM(H158,I158)</f>
        <v>11499.999999999985</v>
      </c>
    </row>
    <row r="159" spans="1:10" s="14" customFormat="1" ht="13.5" customHeight="1">
      <c r="A159" s="9">
        <v>43635</v>
      </c>
      <c r="B159" s="10" t="s">
        <v>297</v>
      </c>
      <c r="C159" s="15">
        <v>1000</v>
      </c>
      <c r="D159" s="15" t="s">
        <v>10</v>
      </c>
      <c r="E159" s="15">
        <v>414</v>
      </c>
      <c r="F159" s="15">
        <v>414</v>
      </c>
      <c r="G159" s="15">
        <v>0</v>
      </c>
      <c r="H159" s="15">
        <f t="shared" ref="H159" si="287">(IF(D159="SELL",E159-F159,IF(D159="BUY",F159-E159)))*C159</f>
        <v>0</v>
      </c>
      <c r="I159" s="15">
        <v>0</v>
      </c>
      <c r="J159" s="15">
        <f t="shared" ref="J159" si="288">SUM(H159,I159)</f>
        <v>0</v>
      </c>
    </row>
    <row r="160" spans="1:10" s="14" customFormat="1" ht="13.5" customHeight="1">
      <c r="A160" s="9">
        <v>43634</v>
      </c>
      <c r="B160" s="10" t="s">
        <v>288</v>
      </c>
      <c r="C160" s="15">
        <v>200</v>
      </c>
      <c r="D160" s="15" t="s">
        <v>10</v>
      </c>
      <c r="E160" s="15">
        <v>2950</v>
      </c>
      <c r="F160" s="15">
        <v>2980.2</v>
      </c>
      <c r="G160" s="15">
        <v>3020</v>
      </c>
      <c r="H160" s="15">
        <f t="shared" ref="H160" si="289">(IF(D160="SELL",E160-F160,IF(D160="BUY",F160-E160)))*C160</f>
        <v>6039.9999999999636</v>
      </c>
      <c r="I160" s="15">
        <f>(IF(D160="SELL",IF(G160="",0,F160-G160),IF(D160="BUY",IF(G160="",0,G160-F160))))*C160</f>
        <v>7960.0000000000364</v>
      </c>
      <c r="J160" s="15">
        <f t="shared" ref="J160" si="290">SUM(H160,I160)</f>
        <v>14000</v>
      </c>
    </row>
    <row r="161" spans="1:10" s="14" customFormat="1" ht="13.5" customHeight="1">
      <c r="A161" s="9">
        <v>43633</v>
      </c>
      <c r="B161" s="10" t="s">
        <v>98</v>
      </c>
      <c r="C161" s="15">
        <v>500</v>
      </c>
      <c r="D161" s="15" t="s">
        <v>9</v>
      </c>
      <c r="E161" s="15">
        <v>1511.8</v>
      </c>
      <c r="F161" s="15">
        <v>1499</v>
      </c>
      <c r="G161" s="15">
        <v>1480</v>
      </c>
      <c r="H161" s="15">
        <f t="shared" ref="H161:H166" si="291">(IF(D161="SELL",E161-F161,IF(D161="BUY",F161-E161)))*C161</f>
        <v>6399.9999999999773</v>
      </c>
      <c r="I161" s="15">
        <v>0</v>
      </c>
      <c r="J161" s="15">
        <f t="shared" ref="J161" si="292">SUM(H161,I161)</f>
        <v>6399.9999999999773</v>
      </c>
    </row>
    <row r="162" spans="1:10" s="14" customFormat="1" ht="13.5" customHeight="1">
      <c r="A162" s="9">
        <v>43633</v>
      </c>
      <c r="B162" s="10" t="s">
        <v>73</v>
      </c>
      <c r="C162" s="15">
        <v>3500</v>
      </c>
      <c r="D162" s="15" t="s">
        <v>10</v>
      </c>
      <c r="E162" s="15">
        <v>133.19999999999999</v>
      </c>
      <c r="F162" s="15">
        <v>131.19999999999999</v>
      </c>
      <c r="G162" s="15">
        <v>0</v>
      </c>
      <c r="H162" s="15">
        <f t="shared" si="291"/>
        <v>-7000</v>
      </c>
      <c r="I162" s="15">
        <v>0</v>
      </c>
      <c r="J162" s="15">
        <f t="shared" ref="J162" si="293">SUM(H162,I162)</f>
        <v>-7000</v>
      </c>
    </row>
    <row r="163" spans="1:10" s="14" customFormat="1" ht="13.5" customHeight="1">
      <c r="A163" s="9">
        <v>43629</v>
      </c>
      <c r="B163" s="10" t="s">
        <v>301</v>
      </c>
      <c r="C163" s="15">
        <v>1000</v>
      </c>
      <c r="D163" s="15" t="s">
        <v>10</v>
      </c>
      <c r="E163" s="15">
        <v>635</v>
      </c>
      <c r="F163" s="15">
        <v>645.5</v>
      </c>
      <c r="G163" s="15">
        <v>655</v>
      </c>
      <c r="H163" s="15">
        <f t="shared" si="291"/>
        <v>10500</v>
      </c>
      <c r="I163" s="15">
        <f>(IF(D163="SELL",IF(G163="",0,F163-G163),IF(D163="BUY",IF(G163="",0,G163-F163))))*C163</f>
        <v>9500</v>
      </c>
      <c r="J163" s="15">
        <f t="shared" ref="J163" si="294">SUM(H163,I163)</f>
        <v>20000</v>
      </c>
    </row>
    <row r="164" spans="1:10" s="14" customFormat="1" ht="13.5" customHeight="1">
      <c r="A164" s="9">
        <v>43629</v>
      </c>
      <c r="B164" s="10" t="s">
        <v>292</v>
      </c>
      <c r="C164" s="15">
        <v>2000</v>
      </c>
      <c r="D164" s="15" t="s">
        <v>10</v>
      </c>
      <c r="E164" s="15">
        <v>398.38</v>
      </c>
      <c r="F164" s="15">
        <v>391</v>
      </c>
      <c r="G164" s="15">
        <v>0</v>
      </c>
      <c r="H164" s="15">
        <f t="shared" si="291"/>
        <v>-14759.999999999991</v>
      </c>
      <c r="I164" s="15">
        <v>0</v>
      </c>
      <c r="J164" s="15">
        <f t="shared" ref="J164" si="295">SUM(H164,I164)</f>
        <v>-14759.999999999991</v>
      </c>
    </row>
    <row r="165" spans="1:10" s="14" customFormat="1" ht="14.25" customHeight="1">
      <c r="A165" s="9">
        <v>43627</v>
      </c>
      <c r="B165" s="10" t="s">
        <v>300</v>
      </c>
      <c r="C165" s="15">
        <v>3200</v>
      </c>
      <c r="D165" s="15" t="s">
        <v>10</v>
      </c>
      <c r="E165" s="15">
        <v>194.8</v>
      </c>
      <c r="F165" s="15">
        <v>196.8</v>
      </c>
      <c r="G165" s="15">
        <v>0</v>
      </c>
      <c r="H165" s="15">
        <f t="shared" si="291"/>
        <v>6400</v>
      </c>
      <c r="I165" s="15">
        <v>0</v>
      </c>
      <c r="J165" s="15">
        <f t="shared" ref="J165" si="296">SUM(H165,I165)</f>
        <v>6400</v>
      </c>
    </row>
    <row r="166" spans="1:10" s="14" customFormat="1" ht="14.25" customHeight="1">
      <c r="A166" s="9">
        <v>43627</v>
      </c>
      <c r="B166" s="10" t="s">
        <v>299</v>
      </c>
      <c r="C166" s="15">
        <v>800</v>
      </c>
      <c r="D166" s="15" t="s">
        <v>10</v>
      </c>
      <c r="E166" s="15">
        <v>1420.1</v>
      </c>
      <c r="F166" s="15">
        <v>1415.1</v>
      </c>
      <c r="G166" s="15">
        <v>0</v>
      </c>
      <c r="H166" s="15">
        <f t="shared" si="291"/>
        <v>-4000</v>
      </c>
      <c r="I166" s="15">
        <v>0</v>
      </c>
      <c r="J166" s="15">
        <f t="shared" ref="J166" si="297">SUM(H166,I166)</f>
        <v>-4000</v>
      </c>
    </row>
    <row r="167" spans="1:10" s="14" customFormat="1" ht="13.5" customHeight="1">
      <c r="A167" s="9">
        <v>43626</v>
      </c>
      <c r="B167" s="10" t="s">
        <v>147</v>
      </c>
      <c r="C167" s="15">
        <v>1100</v>
      </c>
      <c r="D167" s="15" t="s">
        <v>10</v>
      </c>
      <c r="E167" s="15">
        <v>468.2</v>
      </c>
      <c r="F167" s="15">
        <v>471.8</v>
      </c>
      <c r="G167" s="15">
        <v>0</v>
      </c>
      <c r="H167" s="15">
        <f t="shared" ref="H167" si="298">(IF(D167="SELL",E167-F167,IF(D167="BUY",F167-E167)))*C167</f>
        <v>3960.000000000025</v>
      </c>
      <c r="I167" s="15">
        <v>0</v>
      </c>
      <c r="J167" s="15">
        <f t="shared" ref="J167" si="299">SUM(H167,I167)</f>
        <v>3960.000000000025</v>
      </c>
    </row>
    <row r="168" spans="1:10" s="14" customFormat="1" ht="14.25" customHeight="1">
      <c r="A168" s="9">
        <v>43626</v>
      </c>
      <c r="B168" s="10" t="s">
        <v>270</v>
      </c>
      <c r="C168" s="15">
        <v>200</v>
      </c>
      <c r="D168" s="15" t="s">
        <v>10</v>
      </c>
      <c r="E168" s="15">
        <v>1932</v>
      </c>
      <c r="F168" s="15">
        <v>1899</v>
      </c>
      <c r="G168" s="15">
        <v>733.5</v>
      </c>
      <c r="H168" s="15">
        <f>(IF(D168="SELL",E168-F168,IF(D168="BUY",F168-E168)))*C168</f>
        <v>-6600</v>
      </c>
      <c r="I168" s="15">
        <v>0</v>
      </c>
      <c r="J168" s="15">
        <f t="shared" ref="J168" si="300">SUM(H168,I168)</f>
        <v>-6600</v>
      </c>
    </row>
    <row r="169" spans="1:10" s="14" customFormat="1" ht="14.25" customHeight="1">
      <c r="A169" s="9">
        <v>43623</v>
      </c>
      <c r="B169" s="10" t="s">
        <v>123</v>
      </c>
      <c r="C169" s="15">
        <v>1000</v>
      </c>
      <c r="D169" s="15" t="s">
        <v>10</v>
      </c>
      <c r="E169" s="15">
        <v>718.1</v>
      </c>
      <c r="F169" s="15">
        <v>726</v>
      </c>
      <c r="G169" s="15">
        <v>733.5</v>
      </c>
      <c r="H169" s="15">
        <f>(IF(D169="SELL",E169-F169,IF(D169="BUY",F169-E169)))*C169</f>
        <v>7899.9999999999773</v>
      </c>
      <c r="I169" s="15">
        <f>(IF(D169="SELL",IF(G169="",0,F169-G169),IF(D169="BUY",IF(G169="",0,G169-F169))))*C169</f>
        <v>7500</v>
      </c>
      <c r="J169" s="15">
        <f t="shared" ref="J169" si="301">SUM(H169,I169)</f>
        <v>15399.999999999978</v>
      </c>
    </row>
    <row r="170" spans="1:10" s="14" customFormat="1" ht="14.25" customHeight="1">
      <c r="A170" s="9">
        <v>43620</v>
      </c>
      <c r="B170" s="10" t="s">
        <v>298</v>
      </c>
      <c r="C170" s="15">
        <v>2000</v>
      </c>
      <c r="D170" s="15" t="s">
        <v>10</v>
      </c>
      <c r="E170" s="15">
        <v>726.2</v>
      </c>
      <c r="F170" s="15">
        <v>735.5</v>
      </c>
      <c r="G170" s="15">
        <v>750</v>
      </c>
      <c r="H170" s="15">
        <f t="shared" ref="H170" si="302">(IF(D170="SELL",E170-F170,IF(D170="BUY",F170-E170)))*C170</f>
        <v>18599.999999999909</v>
      </c>
      <c r="I170" s="15">
        <v>0</v>
      </c>
      <c r="J170" s="15">
        <f t="shared" ref="J170" si="303">SUM(H170,I170)</f>
        <v>18599.999999999909</v>
      </c>
    </row>
    <row r="171" spans="1:10" s="14" customFormat="1" ht="14.25" customHeight="1">
      <c r="A171" s="9">
        <v>43619</v>
      </c>
      <c r="B171" s="10" t="s">
        <v>123</v>
      </c>
      <c r="C171" s="15">
        <v>800</v>
      </c>
      <c r="D171" s="15" t="s">
        <v>10</v>
      </c>
      <c r="E171" s="15">
        <v>789.9</v>
      </c>
      <c r="F171" s="15">
        <v>798</v>
      </c>
      <c r="G171" s="15">
        <v>808</v>
      </c>
      <c r="H171" s="15">
        <f>(IF(D171="SELL",E171-F171,IF(D171="BUY",F171-E171)))*C171</f>
        <v>6480.0000000000182</v>
      </c>
      <c r="I171" s="15">
        <f>(IF(D171="SELL",IF(G171="",0,F171-G171),IF(D171="BUY",IF(G171="",0,G171-F171))))*C171</f>
        <v>8000</v>
      </c>
      <c r="J171" s="15">
        <f t="shared" ref="J171" si="304">SUM(H171,I171)</f>
        <v>14480.000000000018</v>
      </c>
    </row>
    <row r="172" spans="1:10" s="14" customFormat="1" ht="14.25" customHeight="1">
      <c r="A172" s="9">
        <v>43619</v>
      </c>
      <c r="B172" s="10" t="s">
        <v>297</v>
      </c>
      <c r="C172" s="15">
        <v>2000</v>
      </c>
      <c r="D172" s="15" t="s">
        <v>10</v>
      </c>
      <c r="E172" s="15">
        <v>423</v>
      </c>
      <c r="F172" s="15">
        <v>430.2</v>
      </c>
      <c r="G172" s="15">
        <v>438.2</v>
      </c>
      <c r="H172" s="15">
        <f t="shared" ref="H172" si="305">(IF(D172="SELL",E172-F172,IF(D172="BUY",F172-E172)))*C172</f>
        <v>14399.999999999978</v>
      </c>
      <c r="I172" s="15">
        <f t="shared" ref="I172" si="306">(IF(D172="SELL",IF(G172="",0,F172-G172),IF(D172="BUY",IF(G172="",0,G172-F172))))*C172</f>
        <v>16000</v>
      </c>
      <c r="J172" s="15">
        <f t="shared" ref="J172" si="307">SUM(H172,I172)</f>
        <v>30399.999999999978</v>
      </c>
    </row>
    <row r="173" spans="1:10" s="14" customFormat="1" ht="13.5" customHeight="1">
      <c r="A173" s="9">
        <v>43616</v>
      </c>
      <c r="B173" s="10" t="s">
        <v>296</v>
      </c>
      <c r="C173" s="15">
        <v>5000</v>
      </c>
      <c r="D173" s="15" t="s">
        <v>10</v>
      </c>
      <c r="E173" s="15">
        <v>125.5</v>
      </c>
      <c r="F173" s="15">
        <v>128</v>
      </c>
      <c r="G173" s="15">
        <v>132.30000000000001</v>
      </c>
      <c r="H173" s="15">
        <f t="shared" ref="H173" si="308">(IF(D173="SELL",E173-F173,IF(D173="BUY",F173-E173)))*C173</f>
        <v>12500</v>
      </c>
      <c r="I173" s="15">
        <v>0</v>
      </c>
      <c r="J173" s="15">
        <f t="shared" ref="J173" si="309">SUM(H173,I173)</f>
        <v>12500</v>
      </c>
    </row>
    <row r="174" spans="1:10" s="14" customFormat="1" ht="13.5" customHeight="1">
      <c r="A174" s="9">
        <v>43615</v>
      </c>
      <c r="B174" s="10" t="s">
        <v>295</v>
      </c>
      <c r="C174" s="15">
        <v>5000</v>
      </c>
      <c r="D174" s="15" t="s">
        <v>10</v>
      </c>
      <c r="E174" s="15">
        <v>155</v>
      </c>
      <c r="F174" s="15">
        <v>157.69999999999999</v>
      </c>
      <c r="G174" s="15">
        <v>160.5</v>
      </c>
      <c r="H174" s="15">
        <f t="shared" ref="H174" si="310">(IF(D174="SELL",E174-F174,IF(D174="BUY",F174-E174)))*C174</f>
        <v>13499.999999999944</v>
      </c>
      <c r="I174" s="15">
        <v>0</v>
      </c>
      <c r="J174" s="15">
        <f t="shared" ref="J174" si="311">SUM(H174,I174)</f>
        <v>13499.999999999944</v>
      </c>
    </row>
    <row r="175" spans="1:10" s="14" customFormat="1" ht="13.5" customHeight="1">
      <c r="A175" s="9">
        <v>43614</v>
      </c>
      <c r="B175" s="10" t="s">
        <v>98</v>
      </c>
      <c r="C175" s="15">
        <v>280</v>
      </c>
      <c r="D175" s="15" t="s">
        <v>10</v>
      </c>
      <c r="E175" s="15">
        <v>1888.8</v>
      </c>
      <c r="F175" s="15">
        <v>1860.2</v>
      </c>
      <c r="G175" s="15">
        <v>0</v>
      </c>
      <c r="H175" s="15">
        <f t="shared" ref="H175" si="312">(IF(D175="SELL",E175-F175,IF(D175="BUY",F175-E175)))*C175</f>
        <v>-8007.9999999999745</v>
      </c>
      <c r="I175" s="15">
        <v>0</v>
      </c>
      <c r="J175" s="15">
        <f t="shared" ref="J175" si="313">SUM(H175,I175)</f>
        <v>-8007.9999999999745</v>
      </c>
    </row>
    <row r="176" spans="1:10" s="14" customFormat="1" ht="13.5" customHeight="1">
      <c r="A176" s="9">
        <v>43614</v>
      </c>
      <c r="B176" s="10" t="s">
        <v>288</v>
      </c>
      <c r="C176" s="15">
        <v>350</v>
      </c>
      <c r="D176" s="15" t="s">
        <v>10</v>
      </c>
      <c r="E176" s="15">
        <v>2912.8</v>
      </c>
      <c r="F176" s="15">
        <v>2926</v>
      </c>
      <c r="G176" s="15">
        <v>0</v>
      </c>
      <c r="H176" s="15">
        <f t="shared" ref="H176" si="314">(IF(D176="SELL",E176-F176,IF(D176="BUY",F176-E176)))*C176</f>
        <v>4619.9999999999363</v>
      </c>
      <c r="I176" s="15">
        <v>0</v>
      </c>
      <c r="J176" s="15">
        <f t="shared" ref="J176" si="315">SUM(H176,I176)</f>
        <v>4619.9999999999363</v>
      </c>
    </row>
    <row r="177" spans="1:10" s="14" customFormat="1" ht="13.5" customHeight="1">
      <c r="A177" s="9">
        <v>43613</v>
      </c>
      <c r="B177" s="10" t="s">
        <v>250</v>
      </c>
      <c r="C177" s="15">
        <v>3200</v>
      </c>
      <c r="D177" s="15" t="s">
        <v>10</v>
      </c>
      <c r="E177" s="15">
        <v>173.8</v>
      </c>
      <c r="F177" s="15">
        <v>176.8</v>
      </c>
      <c r="G177" s="15">
        <v>180.1</v>
      </c>
      <c r="H177" s="15">
        <f t="shared" ref="H177" si="316">(IF(D177="SELL",E177-F177,IF(D177="BUY",F177-E177)))*C177</f>
        <v>9600</v>
      </c>
      <c r="I177" s="15">
        <v>0</v>
      </c>
      <c r="J177" s="15">
        <f t="shared" ref="J177" si="317">SUM(H177,I177)</f>
        <v>9600</v>
      </c>
    </row>
    <row r="178" spans="1:10" s="14" customFormat="1" ht="13.5" customHeight="1">
      <c r="A178" s="9">
        <v>43612</v>
      </c>
      <c r="B178" s="10" t="s">
        <v>294</v>
      </c>
      <c r="C178" s="15">
        <v>3000</v>
      </c>
      <c r="D178" s="15" t="s">
        <v>10</v>
      </c>
      <c r="E178" s="15">
        <v>203</v>
      </c>
      <c r="F178" s="15">
        <v>206</v>
      </c>
      <c r="G178" s="15">
        <v>209</v>
      </c>
      <c r="H178" s="15">
        <f t="shared" ref="H178" si="318">(IF(D178="SELL",E178-F178,IF(D178="BUY",F178-E178)))*C178</f>
        <v>9000</v>
      </c>
      <c r="I178" s="15">
        <f t="shared" ref="I178" si="319">(IF(D178="SELL",IF(G178="",0,F178-G178),IF(D178="BUY",IF(G178="",0,G178-F178))))*C178</f>
        <v>9000</v>
      </c>
      <c r="J178" s="15">
        <f t="shared" ref="J178" si="320">SUM(H178,I178)</f>
        <v>18000</v>
      </c>
    </row>
    <row r="179" spans="1:10" s="14" customFormat="1" ht="13.5" customHeight="1">
      <c r="A179" s="9">
        <v>43609</v>
      </c>
      <c r="B179" s="10" t="s">
        <v>293</v>
      </c>
      <c r="C179" s="15">
        <v>3200</v>
      </c>
      <c r="D179" s="15" t="s">
        <v>10</v>
      </c>
      <c r="E179" s="15">
        <v>383.5</v>
      </c>
      <c r="F179" s="15">
        <v>386.5</v>
      </c>
      <c r="G179" s="15">
        <v>390.2</v>
      </c>
      <c r="H179" s="15">
        <f t="shared" ref="H179" si="321">(IF(D179="SELL",E179-F179,IF(D179="BUY",F179-E179)))*C179</f>
        <v>9600</v>
      </c>
      <c r="I179" s="15">
        <f t="shared" ref="I179" si="322">(IF(D179="SELL",IF(G179="",0,F179-G179),IF(D179="BUY",IF(G179="",0,G179-F179))))*C179</f>
        <v>11839.999999999964</v>
      </c>
      <c r="J179" s="15">
        <f t="shared" ref="J179" si="323">SUM(H179,I179)</f>
        <v>21439.999999999964</v>
      </c>
    </row>
    <row r="180" spans="1:10" s="14" customFormat="1" ht="13.5" customHeight="1">
      <c r="A180" s="9">
        <v>43609</v>
      </c>
      <c r="B180" s="10" t="s">
        <v>244</v>
      </c>
      <c r="C180" s="15">
        <v>5000</v>
      </c>
      <c r="D180" s="15" t="s">
        <v>10</v>
      </c>
      <c r="E180" s="15">
        <v>138.80000000000001</v>
      </c>
      <c r="F180" s="15">
        <v>141</v>
      </c>
      <c r="G180" s="15">
        <v>143</v>
      </c>
      <c r="H180" s="15">
        <f t="shared" ref="H180" si="324">(IF(D180="SELL",E180-F180,IF(D180="BUY",F180-E180)))*C180</f>
        <v>10999.999999999944</v>
      </c>
      <c r="I180" s="15">
        <f t="shared" ref="I180" si="325">(IF(D180="SELL",IF(G180="",0,F180-G180),IF(D180="BUY",IF(G180="",0,G180-F180))))*C180</f>
        <v>10000</v>
      </c>
      <c r="J180" s="15">
        <f t="shared" ref="J180" si="326">SUM(H180,I180)</f>
        <v>20999.999999999942</v>
      </c>
    </row>
    <row r="181" spans="1:10" ht="15.75">
      <c r="A181" s="9">
        <v>43607</v>
      </c>
      <c r="B181" s="10" t="s">
        <v>292</v>
      </c>
      <c r="C181" s="15">
        <v>3000</v>
      </c>
      <c r="D181" s="15" t="s">
        <v>10</v>
      </c>
      <c r="E181" s="15">
        <v>276.35000000000002</v>
      </c>
      <c r="F181" s="15">
        <v>280</v>
      </c>
      <c r="G181" s="15">
        <v>285.3</v>
      </c>
      <c r="H181" s="15">
        <f t="shared" ref="H181" si="327">(IF(D181="SELL",E181-F181,IF(D181="BUY",F181-E181)))*C181</f>
        <v>10949.999999999931</v>
      </c>
      <c r="I181" s="15">
        <f t="shared" ref="I181" si="328">(IF(D181="SELL",IF(G181="",0,F181-G181),IF(D181="BUY",IF(G181="",0,G181-F181))))*C181</f>
        <v>15900.000000000035</v>
      </c>
      <c r="J181" s="15">
        <f t="shared" ref="J181" si="329">SUM(H181,I181)</f>
        <v>26849.999999999964</v>
      </c>
    </row>
    <row r="182" spans="1:10" ht="15.75">
      <c r="A182" s="9">
        <v>43605</v>
      </c>
      <c r="B182" s="10" t="s">
        <v>76</v>
      </c>
      <c r="C182" s="15">
        <v>5000</v>
      </c>
      <c r="D182" s="15" t="s">
        <v>10</v>
      </c>
      <c r="E182" s="15">
        <v>135.1</v>
      </c>
      <c r="F182" s="15">
        <v>136.85</v>
      </c>
      <c r="G182" s="15">
        <v>139.19999999999999</v>
      </c>
      <c r="H182" s="15">
        <f t="shared" ref="H182" si="330">(IF(D182="SELL",E182-F182,IF(D182="BUY",F182-E182)))*C182</f>
        <v>8750</v>
      </c>
      <c r="I182" s="15">
        <f t="shared" ref="I182" si="331">(IF(D182="SELL",IF(G182="",0,F182-G182),IF(D182="BUY",IF(G182="",0,G182-F182))))*C182</f>
        <v>11749.999999999971</v>
      </c>
      <c r="J182" s="15">
        <f t="shared" ref="J182" si="332">SUM(H182,I182)</f>
        <v>20499.999999999971</v>
      </c>
    </row>
    <row r="183" spans="1:10" ht="15.75">
      <c r="A183" s="9">
        <v>43602</v>
      </c>
      <c r="B183" s="10" t="s">
        <v>116</v>
      </c>
      <c r="C183" s="15">
        <v>1000</v>
      </c>
      <c r="D183" s="15" t="s">
        <v>10</v>
      </c>
      <c r="E183" s="15">
        <v>565</v>
      </c>
      <c r="F183" s="15">
        <v>570</v>
      </c>
      <c r="G183" s="15">
        <v>580</v>
      </c>
      <c r="H183" s="15">
        <f t="shared" ref="H183" si="333">(IF(D183="SELL",E183-F183,IF(D183="BUY",F183-E183)))*C183</f>
        <v>5000</v>
      </c>
      <c r="I183" s="15">
        <v>0</v>
      </c>
      <c r="J183" s="15">
        <f t="shared" ref="J183" si="334">SUM(H183,I183)</f>
        <v>5000</v>
      </c>
    </row>
    <row r="184" spans="1:10" ht="15.75">
      <c r="A184" s="9">
        <v>43601</v>
      </c>
      <c r="B184" s="10" t="s">
        <v>291</v>
      </c>
      <c r="C184" s="15">
        <v>500</v>
      </c>
      <c r="D184" s="15" t="s">
        <v>10</v>
      </c>
      <c r="E184" s="15">
        <v>938</v>
      </c>
      <c r="F184" s="15">
        <v>950.15</v>
      </c>
      <c r="G184" s="15">
        <v>965</v>
      </c>
      <c r="H184" s="15">
        <f t="shared" ref="H184" si="335">(IF(D184="SELL",E184-F184,IF(D184="BUY",F184-E184)))*C184</f>
        <v>6074.9999999999891</v>
      </c>
      <c r="I184" s="15">
        <v>0</v>
      </c>
      <c r="J184" s="15">
        <f t="shared" ref="J184" si="336">SUM(H184,I184)</f>
        <v>6074.9999999999891</v>
      </c>
    </row>
    <row r="185" spans="1:10" s="14" customFormat="1" ht="13.5" customHeight="1">
      <c r="A185" s="9">
        <v>43601</v>
      </c>
      <c r="B185" s="10" t="s">
        <v>275</v>
      </c>
      <c r="C185" s="15">
        <v>2000</v>
      </c>
      <c r="D185" s="15" t="s">
        <v>10</v>
      </c>
      <c r="E185" s="15">
        <v>308.2</v>
      </c>
      <c r="F185" s="15">
        <v>311.3</v>
      </c>
      <c r="G185" s="15">
        <v>316.2</v>
      </c>
      <c r="H185" s="15">
        <f t="shared" ref="H185" si="337">(IF(D185="SELL",E185-F185,IF(D185="BUY",F185-E185)))*C185</f>
        <v>6200.0000000000455</v>
      </c>
      <c r="I185" s="15">
        <v>0</v>
      </c>
      <c r="J185" s="15">
        <f t="shared" ref="J185" si="338">SUM(H185,I185)</f>
        <v>6200.0000000000455</v>
      </c>
    </row>
    <row r="186" spans="1:10" s="14" customFormat="1" ht="13.5" customHeight="1">
      <c r="A186" s="9">
        <v>43600</v>
      </c>
      <c r="B186" s="10" t="s">
        <v>289</v>
      </c>
      <c r="C186" s="15">
        <v>1000</v>
      </c>
      <c r="D186" s="15" t="s">
        <v>10</v>
      </c>
      <c r="E186" s="15">
        <v>596.54999999999995</v>
      </c>
      <c r="F186" s="15" t="s">
        <v>290</v>
      </c>
      <c r="G186" s="15">
        <v>0</v>
      </c>
      <c r="H186" s="15">
        <v>0</v>
      </c>
      <c r="I186" s="15">
        <v>0</v>
      </c>
      <c r="J186" s="15">
        <v>0</v>
      </c>
    </row>
    <row r="187" spans="1:10" ht="15.75">
      <c r="A187" s="9">
        <v>43600</v>
      </c>
      <c r="B187" s="10" t="s">
        <v>288</v>
      </c>
      <c r="C187" s="15">
        <v>350</v>
      </c>
      <c r="D187" s="15" t="s">
        <v>10</v>
      </c>
      <c r="E187" s="15">
        <v>2693.5</v>
      </c>
      <c r="F187" s="15">
        <v>2718.2</v>
      </c>
      <c r="G187" s="15">
        <v>2735.5</v>
      </c>
      <c r="H187" s="15">
        <f t="shared" ref="H187:H188" si="339">(IF(D187="SELL",E187-F187,IF(D187="BUY",F187-E187)))*C187</f>
        <v>8644.9999999999363</v>
      </c>
      <c r="I187" s="15">
        <f t="shared" ref="I187:I188" si="340">(IF(D187="SELL",IF(G187="",0,F187-G187),IF(D187="BUY",IF(G187="",0,G187-F187))))*C187</f>
        <v>6055.0000000000637</v>
      </c>
      <c r="J187" s="15">
        <f t="shared" ref="J187:J188" si="341">SUM(H187,I187)</f>
        <v>14700</v>
      </c>
    </row>
    <row r="188" spans="1:10" ht="15.75">
      <c r="A188" s="9">
        <v>43599</v>
      </c>
      <c r="B188" s="10" t="s">
        <v>288</v>
      </c>
      <c r="C188" s="15">
        <v>350</v>
      </c>
      <c r="D188" s="15" t="s">
        <v>10</v>
      </c>
      <c r="E188" s="15">
        <v>2580</v>
      </c>
      <c r="F188" s="15">
        <v>2600.1999999999998</v>
      </c>
      <c r="G188" s="15">
        <v>2620</v>
      </c>
      <c r="H188" s="15">
        <f t="shared" si="339"/>
        <v>7069.9999999999363</v>
      </c>
      <c r="I188" s="15">
        <f t="shared" si="340"/>
        <v>6930.0000000000637</v>
      </c>
      <c r="J188" s="15">
        <f t="shared" si="341"/>
        <v>14000</v>
      </c>
    </row>
    <row r="189" spans="1:10" ht="15.75">
      <c r="A189" s="9">
        <v>43595</v>
      </c>
      <c r="B189" s="10" t="s">
        <v>287</v>
      </c>
      <c r="C189" s="15">
        <v>1000</v>
      </c>
      <c r="D189" s="15" t="s">
        <v>10</v>
      </c>
      <c r="E189" s="15">
        <v>485.3</v>
      </c>
      <c r="F189" s="15">
        <v>493.2</v>
      </c>
      <c r="G189" s="15">
        <v>505</v>
      </c>
      <c r="H189" s="15">
        <f>(IF(D189="SELL",E189-F189,IF(D189="BUY",F189-E189)))*C189</f>
        <v>7899.9999999999773</v>
      </c>
      <c r="I189" s="15">
        <f>(IF(D189="SELL",IF(G189="",0,F189-G189),IF(D189="BUY",IF(G189="",0,G189-F189))))*C189</f>
        <v>11800.000000000011</v>
      </c>
      <c r="J189" s="15">
        <f>SUM(H189,I189)</f>
        <v>19699.999999999989</v>
      </c>
    </row>
    <row r="190" spans="1:10" ht="15.75">
      <c r="A190" s="9">
        <v>43594</v>
      </c>
      <c r="B190" s="10" t="s">
        <v>286</v>
      </c>
      <c r="C190" s="15">
        <v>5000</v>
      </c>
      <c r="D190" s="15" t="s">
        <v>10</v>
      </c>
      <c r="E190" s="15">
        <v>134.1</v>
      </c>
      <c r="F190" s="15">
        <v>132.1</v>
      </c>
      <c r="G190" s="15">
        <v>0</v>
      </c>
      <c r="H190" s="15">
        <f t="shared" ref="H190:H192" si="342">(IF(D190="SELL",E190-F190,IF(D190="BUY",F190-E190)))*C190</f>
        <v>-10000</v>
      </c>
      <c r="I190" s="15">
        <v>0</v>
      </c>
      <c r="J190" s="15">
        <f t="shared" ref="J190:J192" si="343">SUM(H190,I190)</f>
        <v>-10000</v>
      </c>
    </row>
    <row r="191" spans="1:10" ht="15.75">
      <c r="A191" s="9">
        <v>43591</v>
      </c>
      <c r="B191" s="10" t="s">
        <v>285</v>
      </c>
      <c r="C191" s="15">
        <v>5000</v>
      </c>
      <c r="D191" s="15" t="s">
        <v>10</v>
      </c>
      <c r="E191" s="15">
        <v>90.55</v>
      </c>
      <c r="F191" s="15">
        <v>88.8</v>
      </c>
      <c r="G191" s="15">
        <v>0</v>
      </c>
      <c r="H191" s="15">
        <f t="shared" si="342"/>
        <v>-8750</v>
      </c>
      <c r="I191" s="15">
        <v>0</v>
      </c>
      <c r="J191" s="15">
        <f t="shared" si="343"/>
        <v>-8750</v>
      </c>
    </row>
    <row r="192" spans="1:10" ht="15.75">
      <c r="A192" s="9">
        <v>43588</v>
      </c>
      <c r="B192" s="10" t="s">
        <v>284</v>
      </c>
      <c r="C192" s="15">
        <v>350</v>
      </c>
      <c r="D192" s="15" t="s">
        <v>10</v>
      </c>
      <c r="E192" s="15">
        <v>1930</v>
      </c>
      <c r="F192" s="15">
        <v>1910</v>
      </c>
      <c r="G192" s="15">
        <v>0</v>
      </c>
      <c r="H192" s="15">
        <f t="shared" si="342"/>
        <v>-7000</v>
      </c>
      <c r="I192" s="15">
        <v>0</v>
      </c>
      <c r="J192" s="15">
        <f t="shared" si="343"/>
        <v>-7000</v>
      </c>
    </row>
    <row r="193" spans="1:10" s="14" customFormat="1" ht="13.5" customHeight="1">
      <c r="A193" s="9">
        <v>43584</v>
      </c>
      <c r="B193" s="10" t="s">
        <v>264</v>
      </c>
      <c r="C193" s="15">
        <v>500</v>
      </c>
      <c r="D193" s="15" t="s">
        <v>10</v>
      </c>
      <c r="E193" s="15">
        <v>1735</v>
      </c>
      <c r="F193" s="15">
        <v>1750.3</v>
      </c>
      <c r="G193" s="15">
        <v>1765</v>
      </c>
      <c r="H193" s="15">
        <f>(IF(D193="SELL",E193-F193,IF(D193="BUY",F193-E193)))*C193</f>
        <v>7649.9999999999773</v>
      </c>
      <c r="I193" s="15">
        <f>(IF(D193="SELL",IF(G193="",0,F193-G193),IF(D193="BUY",IF(G193="",0,G193-F193))))*C193</f>
        <v>7350.0000000000227</v>
      </c>
      <c r="J193" s="15">
        <f>SUM(H193,I193)</f>
        <v>15000</v>
      </c>
    </row>
    <row r="194" spans="1:10" s="14" customFormat="1" ht="13.5" customHeight="1">
      <c r="A194" s="9">
        <v>43580</v>
      </c>
      <c r="B194" s="10" t="s">
        <v>283</v>
      </c>
      <c r="C194" s="15">
        <v>10000</v>
      </c>
      <c r="D194" s="15" t="s">
        <v>10</v>
      </c>
      <c r="E194" s="15">
        <v>122</v>
      </c>
      <c r="F194" s="15">
        <v>122.3</v>
      </c>
      <c r="G194" s="15">
        <v>0</v>
      </c>
      <c r="H194" s="15">
        <f t="shared" ref="H194" si="344">(IF(D194="SELL",E194-F194,IF(D194="BUY",F194-E194)))*C194</f>
        <v>2999.9999999999718</v>
      </c>
      <c r="I194" s="15">
        <v>0</v>
      </c>
      <c r="J194" s="15">
        <f t="shared" ref="J194" si="345">SUM(H194,I194)</f>
        <v>2999.9999999999718</v>
      </c>
    </row>
    <row r="195" spans="1:10" s="14" customFormat="1" ht="13.5" customHeight="1">
      <c r="A195" s="9">
        <v>43579</v>
      </c>
      <c r="B195" s="10" t="s">
        <v>283</v>
      </c>
      <c r="C195" s="15">
        <v>5000</v>
      </c>
      <c r="D195" s="15" t="s">
        <v>10</v>
      </c>
      <c r="E195" s="15">
        <v>114.4</v>
      </c>
      <c r="F195" s="15">
        <v>116.5</v>
      </c>
      <c r="G195" s="15">
        <v>119.2</v>
      </c>
      <c r="H195" s="15">
        <f>(IF(D195="SELL",E195-F195,IF(D195="BUY",F195-E195)))*C195</f>
        <v>10499.999999999971</v>
      </c>
      <c r="I195" s="15">
        <f>(IF(D195="SELL",IF(G195="",0,F195-G195),IF(D195="BUY",IF(G195="",0,G195-F195))))*C195</f>
        <v>13500.000000000015</v>
      </c>
      <c r="J195" s="15">
        <f t="shared" ref="J195" si="346">SUM(H195,I195)</f>
        <v>23999.999999999985</v>
      </c>
    </row>
    <row r="196" spans="1:10" s="14" customFormat="1" ht="13.5" customHeight="1">
      <c r="A196" s="9">
        <v>43578</v>
      </c>
      <c r="B196" s="10" t="s">
        <v>265</v>
      </c>
      <c r="C196" s="15">
        <v>1500</v>
      </c>
      <c r="D196" s="15" t="s">
        <v>10</v>
      </c>
      <c r="E196" s="15">
        <v>632.6</v>
      </c>
      <c r="F196" s="15">
        <v>636.95000000000005</v>
      </c>
      <c r="G196" s="15">
        <v>650</v>
      </c>
      <c r="H196" s="15">
        <f t="shared" ref="H196" si="347">(IF(D196="SELL",E196-F196,IF(D196="BUY",F196-E196)))*C196</f>
        <v>6525.0000000000346</v>
      </c>
      <c r="I196" s="15">
        <v>0</v>
      </c>
      <c r="J196" s="15">
        <f t="shared" ref="J196" si="348">SUM(H196,I196)</f>
        <v>6525.0000000000346</v>
      </c>
    </row>
    <row r="197" spans="1:10" s="14" customFormat="1" ht="13.5" customHeight="1">
      <c r="A197" s="9">
        <v>43577</v>
      </c>
      <c r="B197" s="10" t="s">
        <v>282</v>
      </c>
      <c r="C197" s="15">
        <v>5000</v>
      </c>
      <c r="D197" s="15" t="s">
        <v>9</v>
      </c>
      <c r="E197" s="15">
        <v>130.1</v>
      </c>
      <c r="F197" s="15">
        <v>128</v>
      </c>
      <c r="G197" s="15">
        <v>126.6</v>
      </c>
      <c r="H197" s="15">
        <f>(IF(D197="SELL",E197-F197,IF(D197="BUY",F197-E197)))*C197</f>
        <v>10499.999999999971</v>
      </c>
      <c r="I197" s="15">
        <f>(IF(D197="SELL",IF(G197="",0,F197-G197),IF(D197="BUY",IF(G197="",0,G197-F197))))*C197</f>
        <v>7000.0000000000282</v>
      </c>
      <c r="J197" s="15">
        <f t="shared" ref="J197:J198" si="349">SUM(H197,I197)</f>
        <v>17500</v>
      </c>
    </row>
    <row r="198" spans="1:10" s="14" customFormat="1" ht="13.5" customHeight="1">
      <c r="A198" s="9">
        <v>43571</v>
      </c>
      <c r="B198" s="10" t="s">
        <v>282</v>
      </c>
      <c r="C198" s="15">
        <v>3500</v>
      </c>
      <c r="D198" s="15" t="s">
        <v>10</v>
      </c>
      <c r="E198" s="15">
        <v>138.5</v>
      </c>
      <c r="F198" s="15">
        <v>142</v>
      </c>
      <c r="G198" s="15">
        <v>145</v>
      </c>
      <c r="H198" s="15">
        <f t="shared" ref="H198" si="350">(IF(D198="SELL",E198-F198,IF(D198="BUY",F198-E198)))*C198</f>
        <v>12250</v>
      </c>
      <c r="I198" s="15">
        <f>(IF(D198="SELL",IF(G198="",0,F198-G198),IF(D198="BUY",IF(G198="",0,G198-F198))))*C198</f>
        <v>10500</v>
      </c>
      <c r="J198" s="15">
        <f t="shared" si="349"/>
        <v>22750</v>
      </c>
    </row>
    <row r="199" spans="1:10" s="14" customFormat="1" ht="13.5" customHeight="1">
      <c r="A199" s="9">
        <v>43571</v>
      </c>
      <c r="B199" s="10" t="s">
        <v>265</v>
      </c>
      <c r="C199" s="15">
        <v>1000</v>
      </c>
      <c r="D199" s="15" t="s">
        <v>10</v>
      </c>
      <c r="E199" s="15">
        <v>646</v>
      </c>
      <c r="F199" s="15">
        <v>646</v>
      </c>
      <c r="G199" s="15">
        <v>0</v>
      </c>
      <c r="H199" s="15">
        <f t="shared" ref="H199" si="351">(IF(D199="SELL",E199-F199,IF(D199="BUY",F199-E199)))*C199</f>
        <v>0</v>
      </c>
      <c r="I199" s="15">
        <v>0</v>
      </c>
      <c r="J199" s="15">
        <f t="shared" ref="J199" si="352">SUM(H199,I199)</f>
        <v>0</v>
      </c>
    </row>
    <row r="200" spans="1:10" s="14" customFormat="1" ht="13.5" customHeight="1">
      <c r="A200" s="9">
        <v>43570</v>
      </c>
      <c r="B200" s="10" t="s">
        <v>270</v>
      </c>
      <c r="C200" s="15">
        <v>350</v>
      </c>
      <c r="D200" s="15" t="s">
        <v>10</v>
      </c>
      <c r="E200" s="15">
        <v>2201</v>
      </c>
      <c r="F200" s="15">
        <v>2228</v>
      </c>
      <c r="G200" s="15">
        <v>2260</v>
      </c>
      <c r="H200" s="15">
        <f t="shared" ref="H200" si="353">(IF(D200="SELL",E200-F200,IF(D200="BUY",F200-E200)))*C200</f>
        <v>9450</v>
      </c>
      <c r="I200" s="15">
        <v>0</v>
      </c>
      <c r="J200" s="15">
        <f t="shared" ref="J200" si="354">SUM(H200,I200)</f>
        <v>9450</v>
      </c>
    </row>
    <row r="201" spans="1:10" s="14" customFormat="1" ht="13.5" customHeight="1">
      <c r="A201" s="9">
        <v>43566</v>
      </c>
      <c r="B201" s="10" t="s">
        <v>281</v>
      </c>
      <c r="C201" s="15">
        <v>2000</v>
      </c>
      <c r="D201" s="15" t="s">
        <v>10</v>
      </c>
      <c r="E201" s="15">
        <v>315</v>
      </c>
      <c r="F201" s="15">
        <v>328.2</v>
      </c>
      <c r="G201" s="15">
        <v>123</v>
      </c>
      <c r="H201" s="15">
        <f t="shared" ref="H201" si="355">(IF(D201="SELL",E201-F201,IF(D201="BUY",F201-E201)))*C201</f>
        <v>26399.999999999978</v>
      </c>
      <c r="I201" s="15">
        <v>0</v>
      </c>
      <c r="J201" s="15">
        <f t="shared" ref="J201" si="356">SUM(H201,I201)</f>
        <v>26399.999999999978</v>
      </c>
    </row>
    <row r="202" spans="1:10" s="14" customFormat="1" ht="13.5" customHeight="1">
      <c r="A202" s="9">
        <v>43565</v>
      </c>
      <c r="B202" s="10" t="s">
        <v>280</v>
      </c>
      <c r="C202" s="15">
        <v>5000</v>
      </c>
      <c r="D202" s="15" t="s">
        <v>10</v>
      </c>
      <c r="E202" s="15">
        <v>116.8</v>
      </c>
      <c r="F202" s="15">
        <v>119</v>
      </c>
      <c r="G202" s="15">
        <v>123</v>
      </c>
      <c r="H202" s="15">
        <f t="shared" ref="H202" si="357">(IF(D202="SELL",E202-F202,IF(D202="BUY",F202-E202)))*C202</f>
        <v>11000.000000000015</v>
      </c>
      <c r="I202" s="15">
        <v>0</v>
      </c>
      <c r="J202" s="15">
        <f t="shared" ref="J202" si="358">SUM(H202,I202)</f>
        <v>11000.000000000015</v>
      </c>
    </row>
    <row r="203" spans="1:10" s="14" customFormat="1" ht="13.5" customHeight="1">
      <c r="A203" s="9">
        <v>43564</v>
      </c>
      <c r="B203" s="10" t="s">
        <v>279</v>
      </c>
      <c r="C203" s="15">
        <v>2800</v>
      </c>
      <c r="D203" s="15" t="s">
        <v>10</v>
      </c>
      <c r="E203" s="15">
        <v>402</v>
      </c>
      <c r="F203" s="15">
        <v>408.55</v>
      </c>
      <c r="G203" s="15">
        <v>420</v>
      </c>
      <c r="H203" s="15">
        <f t="shared" ref="H203" si="359">(IF(D203="SELL",E203-F203,IF(D203="BUY",F203-E203)))*C203</f>
        <v>18340.000000000033</v>
      </c>
      <c r="I203" s="15">
        <v>0</v>
      </c>
      <c r="J203" s="15">
        <f t="shared" ref="J203" si="360">SUM(H203,I203)</f>
        <v>18340.000000000033</v>
      </c>
    </row>
    <row r="204" spans="1:10" s="14" customFormat="1" ht="13.5" customHeight="1">
      <c r="A204" s="9">
        <v>43564</v>
      </c>
      <c r="B204" s="10" t="s">
        <v>26</v>
      </c>
      <c r="C204" s="15">
        <v>3500</v>
      </c>
      <c r="D204" s="15" t="s">
        <v>10</v>
      </c>
      <c r="E204" s="15">
        <v>253</v>
      </c>
      <c r="F204" s="15">
        <v>256.64999999999998</v>
      </c>
      <c r="G204" s="15">
        <v>262</v>
      </c>
      <c r="H204" s="15">
        <f t="shared" ref="H204" si="361">(IF(D204="SELL",E204-F204,IF(D204="BUY",F204-E204)))*C204</f>
        <v>12774.99999999992</v>
      </c>
      <c r="I204" s="15">
        <v>0</v>
      </c>
      <c r="J204" s="15">
        <f t="shared" ref="J204" si="362">SUM(H204,I204)</f>
        <v>12774.99999999992</v>
      </c>
    </row>
    <row r="205" spans="1:10" s="14" customFormat="1" ht="13.5" customHeight="1">
      <c r="A205" s="9">
        <v>43560</v>
      </c>
      <c r="B205" s="10" t="s">
        <v>278</v>
      </c>
      <c r="C205" s="15">
        <v>2000</v>
      </c>
      <c r="D205" s="15" t="s">
        <v>10</v>
      </c>
      <c r="E205" s="15">
        <v>325.3</v>
      </c>
      <c r="F205" s="15">
        <v>329</v>
      </c>
      <c r="G205" s="15">
        <v>338</v>
      </c>
      <c r="H205" s="15">
        <f t="shared" ref="H205" si="363">(IF(D205="SELL",E205-F205,IF(D205="BUY",F205-E205)))*C205</f>
        <v>7399.9999999999773</v>
      </c>
      <c r="I205" s="15">
        <v>0</v>
      </c>
      <c r="J205" s="15">
        <f t="shared" ref="J205" si="364">SUM(H205,I205)</f>
        <v>7399.9999999999773</v>
      </c>
    </row>
    <row r="206" spans="1:10" s="14" customFormat="1" ht="13.5" customHeight="1">
      <c r="A206" s="9">
        <v>43560</v>
      </c>
      <c r="B206" s="10" t="s">
        <v>277</v>
      </c>
      <c r="C206" s="15">
        <v>1000</v>
      </c>
      <c r="D206" s="15" t="s">
        <v>10</v>
      </c>
      <c r="E206" s="15">
        <v>611</v>
      </c>
      <c r="F206" s="15">
        <v>623</v>
      </c>
      <c r="G206" s="15">
        <v>638.29999999999995</v>
      </c>
      <c r="H206" s="15">
        <f t="shared" ref="H206" si="365">(IF(D206="SELL",E206-F206,IF(D206="BUY",F206-E206)))*C206</f>
        <v>12000</v>
      </c>
      <c r="I206" s="15">
        <v>0</v>
      </c>
      <c r="J206" s="15">
        <f t="shared" ref="J206" si="366">SUM(H206,I206)</f>
        <v>12000</v>
      </c>
    </row>
    <row r="207" spans="1:10" s="14" customFormat="1" ht="13.5" customHeight="1">
      <c r="A207" s="9">
        <v>43559</v>
      </c>
      <c r="B207" s="10" t="s">
        <v>276</v>
      </c>
      <c r="C207" s="15">
        <v>5000</v>
      </c>
      <c r="D207" s="15" t="s">
        <v>10</v>
      </c>
      <c r="E207" s="15">
        <v>91</v>
      </c>
      <c r="F207" s="15">
        <v>93.2</v>
      </c>
      <c r="G207" s="15">
        <v>96</v>
      </c>
      <c r="H207" s="15">
        <f t="shared" ref="H207" si="367">(IF(D207="SELL",E207-F207,IF(D207="BUY",F207-E207)))*C207</f>
        <v>11000.000000000015</v>
      </c>
      <c r="I207" s="15">
        <v>0</v>
      </c>
      <c r="J207" s="15">
        <f t="shared" ref="J207" si="368">SUM(H207,I207)</f>
        <v>11000.000000000015</v>
      </c>
    </row>
    <row r="208" spans="1:10" s="14" customFormat="1" ht="13.5" customHeight="1">
      <c r="A208" s="9">
        <v>43557</v>
      </c>
      <c r="B208" s="10" t="s">
        <v>265</v>
      </c>
      <c r="C208" s="15">
        <v>2000</v>
      </c>
      <c r="D208" s="15" t="s">
        <v>10</v>
      </c>
      <c r="E208" s="15">
        <v>650</v>
      </c>
      <c r="F208" s="15">
        <v>660.2</v>
      </c>
      <c r="G208" s="15">
        <v>680.2</v>
      </c>
      <c r="H208" s="15">
        <f t="shared" ref="H208" si="369">(IF(D208="SELL",E208-F208,IF(D208="BUY",F208-E208)))*C208</f>
        <v>20400.000000000091</v>
      </c>
      <c r="I208" s="15">
        <v>0</v>
      </c>
      <c r="J208" s="15">
        <f t="shared" ref="J208" si="370">SUM(H208,I208)</f>
        <v>20400.000000000091</v>
      </c>
    </row>
    <row r="209" spans="1:10" s="14" customFormat="1" ht="13.5" customHeight="1">
      <c r="A209" s="9">
        <v>43552</v>
      </c>
      <c r="B209" s="10" t="s">
        <v>275</v>
      </c>
      <c r="C209" s="15">
        <v>2000</v>
      </c>
      <c r="D209" s="15" t="s">
        <v>10</v>
      </c>
      <c r="E209" s="15">
        <v>332</v>
      </c>
      <c r="F209" s="15">
        <v>332</v>
      </c>
      <c r="G209" s="15">
        <v>0</v>
      </c>
      <c r="H209" s="15">
        <f t="shared" ref="H209" si="371">(IF(D209="SELL",E209-F209,IF(D209="BUY",F209-E209)))*C209</f>
        <v>0</v>
      </c>
      <c r="I209" s="15">
        <v>0</v>
      </c>
      <c r="J209" s="15">
        <f t="shared" ref="J209" si="372">SUM(H209,I209)</f>
        <v>0</v>
      </c>
    </row>
    <row r="210" spans="1:10" s="14" customFormat="1" ht="13.5" customHeight="1">
      <c r="A210" s="9">
        <v>43552</v>
      </c>
      <c r="B210" s="10" t="s">
        <v>244</v>
      </c>
      <c r="C210" s="15">
        <v>5000</v>
      </c>
      <c r="D210" s="15" t="s">
        <v>10</v>
      </c>
      <c r="E210" s="15">
        <v>178.2</v>
      </c>
      <c r="F210" s="15">
        <v>181.5</v>
      </c>
      <c r="G210" s="15">
        <v>186.5</v>
      </c>
      <c r="H210" s="15">
        <f t="shared" ref="H210" si="373">(IF(D210="SELL",E210-F210,IF(D210="BUY",F210-E210)))*C210</f>
        <v>16500.000000000058</v>
      </c>
      <c r="I210" s="15">
        <v>0</v>
      </c>
      <c r="J210" s="15">
        <f t="shared" ref="J210" si="374">SUM(H210,I210)</f>
        <v>16500.000000000058</v>
      </c>
    </row>
    <row r="211" spans="1:10" s="14" customFormat="1" ht="13.5" customHeight="1">
      <c r="A211" s="9">
        <v>43546</v>
      </c>
      <c r="B211" s="10" t="s">
        <v>274</v>
      </c>
      <c r="C211" s="15">
        <v>3500</v>
      </c>
      <c r="D211" s="15" t="s">
        <v>10</v>
      </c>
      <c r="E211" s="15">
        <v>278.3</v>
      </c>
      <c r="F211" s="15">
        <v>283</v>
      </c>
      <c r="G211" s="15">
        <v>288.2</v>
      </c>
      <c r="H211" s="15">
        <f t="shared" ref="H211" si="375">(IF(D211="SELL",E211-F211,IF(D211="BUY",F211-E211)))*C211</f>
        <v>16449.99999999996</v>
      </c>
      <c r="I211" s="15">
        <f>(IF(D211="SELL",IF(G211="",0,F211-G211),IF(D211="BUY",IF(G211="",0,G211-F211))))*C211</f>
        <v>18199.99999999996</v>
      </c>
      <c r="J211" s="15">
        <f t="shared" ref="J211" si="376">SUM(H211,I211)</f>
        <v>34649.99999999992</v>
      </c>
    </row>
    <row r="212" spans="1:10" s="14" customFormat="1" ht="13.5" customHeight="1">
      <c r="A212" s="9">
        <v>43544</v>
      </c>
      <c r="B212" s="10" t="s">
        <v>97</v>
      </c>
      <c r="C212" s="15">
        <v>10000</v>
      </c>
      <c r="D212" s="15" t="s">
        <v>10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</row>
    <row r="213" spans="1:10" s="14" customFormat="1" ht="13.5" customHeight="1">
      <c r="A213" s="9">
        <v>43544</v>
      </c>
      <c r="B213" s="10" t="s">
        <v>265</v>
      </c>
      <c r="C213" s="15">
        <v>3500</v>
      </c>
      <c r="D213" s="15" t="s">
        <v>9</v>
      </c>
      <c r="E213" s="15">
        <v>716.5</v>
      </c>
      <c r="F213" s="15">
        <v>675.3</v>
      </c>
      <c r="G213" s="15">
        <v>738</v>
      </c>
      <c r="H213" s="15">
        <f t="shared" ref="H213" si="377">(IF(D213="SELL",E213-F213,IF(D213="BUY",F213-E213)))*C213</f>
        <v>144200.00000000015</v>
      </c>
      <c r="I213" s="15">
        <v>0</v>
      </c>
      <c r="J213" s="15">
        <f t="shared" ref="J213" si="378">SUM(H213,I213)</f>
        <v>144200.00000000015</v>
      </c>
    </row>
    <row r="214" spans="1:10" s="14" customFormat="1" ht="13.5" customHeight="1">
      <c r="A214" s="9">
        <v>43543</v>
      </c>
      <c r="B214" s="10" t="s">
        <v>265</v>
      </c>
      <c r="C214" s="15">
        <v>1500</v>
      </c>
      <c r="D214" s="15" t="s">
        <v>10</v>
      </c>
      <c r="E214" s="15">
        <v>716.5</v>
      </c>
      <c r="F214" s="15">
        <v>726</v>
      </c>
      <c r="G214" s="15">
        <v>732</v>
      </c>
      <c r="H214" s="15">
        <f t="shared" ref="H214" si="379">(IF(D214="SELL",E214-F214,IF(D214="BUY",F214-E214)))*C214</f>
        <v>14250</v>
      </c>
      <c r="I214" s="15">
        <f>(IF(D214="SELL",IF(G214="",0,F214-G214),IF(D214="BUY",IF(G214="",0,G214-F214))))*C214</f>
        <v>9000</v>
      </c>
      <c r="J214" s="15">
        <f t="shared" ref="J214" si="380">SUM(H214,I214)</f>
        <v>23250</v>
      </c>
    </row>
    <row r="215" spans="1:10" s="14" customFormat="1" ht="13.5" customHeight="1">
      <c r="A215" s="9">
        <v>43543</v>
      </c>
      <c r="B215" s="10" t="s">
        <v>265</v>
      </c>
      <c r="C215" s="15">
        <v>1500</v>
      </c>
      <c r="D215" s="15" t="s">
        <v>10</v>
      </c>
      <c r="E215" s="15">
        <v>716.5</v>
      </c>
      <c r="F215" s="15">
        <v>716.5</v>
      </c>
      <c r="G215" s="15">
        <v>0</v>
      </c>
      <c r="H215" s="15">
        <f t="shared" ref="H215" si="381">(IF(D215="SELL",E215-F215,IF(D215="BUY",F215-E215)))*C215</f>
        <v>0</v>
      </c>
      <c r="I215" s="15">
        <v>0</v>
      </c>
      <c r="J215" s="15">
        <f t="shared" ref="J215" si="382">SUM(H215,I215)</f>
        <v>0</v>
      </c>
    </row>
    <row r="216" spans="1:10" s="14" customFormat="1" ht="13.5" customHeight="1">
      <c r="A216" s="9">
        <v>43543</v>
      </c>
      <c r="B216" s="10" t="s">
        <v>123</v>
      </c>
      <c r="C216" s="15">
        <v>2000</v>
      </c>
      <c r="D216" s="15" t="s">
        <v>9</v>
      </c>
      <c r="E216" s="15">
        <v>645.29999999999995</v>
      </c>
      <c r="F216" s="15">
        <v>638.5</v>
      </c>
      <c r="G216" s="15">
        <v>632</v>
      </c>
      <c r="H216" s="15">
        <f>(IF(D216="SELL",E216-F216,IF(D216="BUY",F216-E216)))*C216</f>
        <v>13599.999999999909</v>
      </c>
      <c r="I216" s="15">
        <f>(IF(D216="SELL",IF(G216="",0,F216-G216),IF(D216="BUY",IF(G216="",0,G216-F216))))*C216</f>
        <v>13000</v>
      </c>
      <c r="J216" s="15">
        <f t="shared" ref="J216" si="383">SUM(H216,I216)</f>
        <v>26599.999999999909</v>
      </c>
    </row>
    <row r="217" spans="1:10" s="14" customFormat="1" ht="13.5" customHeight="1">
      <c r="A217" s="9">
        <v>43542</v>
      </c>
      <c r="B217" s="10" t="s">
        <v>273</v>
      </c>
      <c r="C217" s="15">
        <v>1000</v>
      </c>
      <c r="D217" s="15" t="s">
        <v>10</v>
      </c>
      <c r="E217" s="15">
        <v>1132</v>
      </c>
      <c r="F217" s="15">
        <v>1132</v>
      </c>
      <c r="G217" s="15">
        <v>706.8</v>
      </c>
      <c r="H217" s="15">
        <f t="shared" ref="H217" si="384">(IF(D217="SELL",E217-F217,IF(D217="BUY",F217-E217)))*C217</f>
        <v>0</v>
      </c>
      <c r="I217" s="15">
        <v>0</v>
      </c>
      <c r="J217" s="15">
        <f t="shared" ref="J217" si="385">SUM(H217,I217)</f>
        <v>0</v>
      </c>
    </row>
    <row r="218" spans="1:10" s="14" customFormat="1" ht="13.5" customHeight="1">
      <c r="A218" s="9">
        <v>43539</v>
      </c>
      <c r="B218" s="10" t="s">
        <v>272</v>
      </c>
      <c r="C218" s="15">
        <v>3200</v>
      </c>
      <c r="D218" s="15" t="s">
        <v>10</v>
      </c>
      <c r="E218" s="15">
        <v>300</v>
      </c>
      <c r="F218" s="15">
        <v>304.89999999999998</v>
      </c>
      <c r="G218" s="15">
        <v>312.60000000000002</v>
      </c>
      <c r="H218" s="15">
        <f t="shared" ref="H218" si="386">(IF(D218="SELL",E218-F218,IF(D218="BUY",F218-E218)))*C218</f>
        <v>15679.999999999927</v>
      </c>
      <c r="I218" s="15">
        <v>0</v>
      </c>
      <c r="J218" s="15">
        <f t="shared" ref="J218" si="387">SUM(H218,I218)</f>
        <v>15679.999999999927</v>
      </c>
    </row>
    <row r="219" spans="1:10" s="14" customFormat="1" ht="13.5" customHeight="1">
      <c r="A219" s="9">
        <v>43539</v>
      </c>
      <c r="B219" s="10" t="s">
        <v>74</v>
      </c>
      <c r="C219" s="15">
        <v>2000</v>
      </c>
      <c r="D219" s="15" t="s">
        <v>10</v>
      </c>
      <c r="E219" s="15">
        <v>450</v>
      </c>
      <c r="F219" s="15">
        <v>450</v>
      </c>
      <c r="G219" s="15">
        <v>0</v>
      </c>
      <c r="H219" s="15">
        <f t="shared" ref="H219" si="388">(IF(D219="SELL",E219-F219,IF(D219="BUY",F219-E219)))*C219</f>
        <v>0</v>
      </c>
      <c r="I219" s="15">
        <v>0</v>
      </c>
      <c r="J219" s="15">
        <f t="shared" ref="J219" si="389">SUM(H219,I219)</f>
        <v>0</v>
      </c>
    </row>
    <row r="220" spans="1:10" s="14" customFormat="1" ht="13.5" customHeight="1">
      <c r="A220" s="9">
        <v>43537</v>
      </c>
      <c r="B220" s="10" t="s">
        <v>271</v>
      </c>
      <c r="C220" s="15">
        <v>2000</v>
      </c>
      <c r="D220" s="15" t="s">
        <v>10</v>
      </c>
      <c r="E220" s="15">
        <v>305</v>
      </c>
      <c r="F220" s="15">
        <v>299.2</v>
      </c>
      <c r="G220" s="15">
        <v>0</v>
      </c>
      <c r="H220" s="15">
        <f t="shared" ref="H220" si="390">(IF(D220="SELL",E220-F220,IF(D220="BUY",F220-E220)))*C220</f>
        <v>-11600.000000000022</v>
      </c>
      <c r="I220" s="15">
        <v>0</v>
      </c>
      <c r="J220" s="15">
        <f t="shared" ref="J220" si="391">SUM(H220,I220)</f>
        <v>-11600.000000000022</v>
      </c>
    </row>
    <row r="221" spans="1:10" s="14" customFormat="1" ht="13.5" customHeight="1">
      <c r="A221" s="9">
        <v>43536</v>
      </c>
      <c r="B221" s="10" t="s">
        <v>270</v>
      </c>
      <c r="C221" s="15">
        <v>500</v>
      </c>
      <c r="D221" s="15" t="s">
        <v>10</v>
      </c>
      <c r="E221" s="15">
        <v>2375.3000000000002</v>
      </c>
      <c r="F221" s="15">
        <v>2353</v>
      </c>
      <c r="G221" s="15">
        <v>0</v>
      </c>
      <c r="H221" s="15">
        <f t="shared" ref="H221" si="392">(IF(D221="SELL",E221-F221,IF(D221="BUY",F221-E221)))*C221</f>
        <v>-11150.000000000091</v>
      </c>
      <c r="I221" s="15">
        <v>0</v>
      </c>
      <c r="J221" s="15">
        <f t="shared" ref="J221" si="393">SUM(H221,I221)</f>
        <v>-11150.000000000091</v>
      </c>
    </row>
    <row r="222" spans="1:10" s="14" customFormat="1" ht="13.5" customHeight="1">
      <c r="A222" s="9">
        <v>43535</v>
      </c>
      <c r="B222" s="10" t="s">
        <v>242</v>
      </c>
      <c r="C222" s="15">
        <v>3500</v>
      </c>
      <c r="D222" s="15" t="s">
        <v>10</v>
      </c>
      <c r="E222" s="15">
        <v>446</v>
      </c>
      <c r="F222" s="15">
        <v>453.5</v>
      </c>
      <c r="G222" s="15">
        <v>460</v>
      </c>
      <c r="H222" s="15">
        <f t="shared" ref="H222" si="394">(IF(D222="SELL",E222-F222,IF(D222="BUY",F222-E222)))*C222</f>
        <v>26250</v>
      </c>
      <c r="I222" s="15">
        <f>(IF(D222="SELL",IF(G222="",0,F222-G222),IF(D222="BUY",IF(G222="",0,G222-F222))))*C222</f>
        <v>22750</v>
      </c>
      <c r="J222" s="15">
        <f t="shared" ref="J222" si="395">SUM(H222,I222)</f>
        <v>49000</v>
      </c>
    </row>
    <row r="223" spans="1:10" ht="15.75">
      <c r="A223" s="9">
        <v>43532</v>
      </c>
      <c r="B223" s="10" t="s">
        <v>190</v>
      </c>
      <c r="C223" s="15">
        <v>1000</v>
      </c>
      <c r="D223" s="15" t="s">
        <v>10</v>
      </c>
      <c r="E223" s="15">
        <v>900</v>
      </c>
      <c r="F223" s="15">
        <v>917.35</v>
      </c>
      <c r="G223" s="15">
        <v>935</v>
      </c>
      <c r="H223" s="15">
        <f t="shared" ref="H223" si="396">(IF(D223="SELL",E223-F223,IF(D223="BUY",F223-E223)))*C223</f>
        <v>17350.000000000022</v>
      </c>
      <c r="I223" s="15">
        <v>0</v>
      </c>
      <c r="J223" s="15">
        <f t="shared" ref="J223" si="397">SUM(H223,I223)</f>
        <v>17350.000000000022</v>
      </c>
    </row>
    <row r="224" spans="1:10" ht="15.75">
      <c r="A224" s="9">
        <v>43532</v>
      </c>
      <c r="B224" s="10" t="s">
        <v>148</v>
      </c>
      <c r="C224" s="15">
        <v>3500</v>
      </c>
      <c r="D224" s="15" t="s">
        <v>10</v>
      </c>
      <c r="E224" s="15">
        <v>260</v>
      </c>
      <c r="F224" s="15">
        <v>256.5</v>
      </c>
      <c r="G224" s="15">
        <v>0</v>
      </c>
      <c r="H224" s="15">
        <f t="shared" ref="H224" si="398">(IF(D224="SELL",E224-F224,IF(D224="BUY",F224-E224)))*C224</f>
        <v>-12250</v>
      </c>
      <c r="I224" s="15">
        <v>0</v>
      </c>
      <c r="J224" s="15">
        <f t="shared" ref="J224" si="399">SUM(H224,I224)</f>
        <v>-12250</v>
      </c>
    </row>
    <row r="225" spans="1:10" ht="13.5" customHeight="1">
      <c r="A225" s="9">
        <v>43531</v>
      </c>
      <c r="B225" s="10" t="s">
        <v>14</v>
      </c>
      <c r="C225" s="15">
        <v>3500</v>
      </c>
      <c r="D225" s="15" t="s">
        <v>10</v>
      </c>
      <c r="E225" s="15">
        <v>244</v>
      </c>
      <c r="F225" s="15">
        <v>248.6</v>
      </c>
      <c r="G225" s="15">
        <v>253.5</v>
      </c>
      <c r="H225" s="15">
        <f t="shared" ref="H225" si="400">(IF(D225="SELL",E225-F225,IF(D225="BUY",F225-E225)))*C225</f>
        <v>16099.99999999998</v>
      </c>
      <c r="I225" s="15">
        <v>0</v>
      </c>
      <c r="J225" s="15">
        <f t="shared" ref="J225" si="401">SUM(H225,I225)</f>
        <v>16099.99999999998</v>
      </c>
    </row>
    <row r="226" spans="1:10" ht="13.5" customHeight="1">
      <c r="A226" s="9">
        <v>43531</v>
      </c>
      <c r="B226" s="10" t="s">
        <v>101</v>
      </c>
      <c r="C226" s="15">
        <v>2000</v>
      </c>
      <c r="D226" s="15" t="s">
        <v>10</v>
      </c>
      <c r="E226" s="15">
        <v>474</v>
      </c>
      <c r="F226" s="15">
        <v>462</v>
      </c>
      <c r="G226" s="15">
        <v>0</v>
      </c>
      <c r="H226" s="15">
        <f t="shared" ref="H226" si="402">(IF(D226="SELL",E226-F226,IF(D226="BUY",F226-E226)))*C226</f>
        <v>-24000</v>
      </c>
      <c r="I226" s="15">
        <v>0</v>
      </c>
      <c r="J226" s="15">
        <f t="shared" ref="J226" si="403">SUM(H226,I226)</f>
        <v>-24000</v>
      </c>
    </row>
    <row r="227" spans="1:10" ht="13.5" customHeight="1">
      <c r="A227" s="9">
        <v>43531</v>
      </c>
      <c r="B227" s="10" t="s">
        <v>242</v>
      </c>
      <c r="C227" s="15">
        <v>3200</v>
      </c>
      <c r="D227" s="15" t="s">
        <v>10</v>
      </c>
      <c r="E227" s="15">
        <v>411</v>
      </c>
      <c r="F227" s="15">
        <v>415</v>
      </c>
      <c r="G227" s="15">
        <v>418.2</v>
      </c>
      <c r="H227" s="15">
        <f t="shared" ref="H227:H228" si="404">(IF(D227="SELL",E227-F227,IF(D227="BUY",F227-E227)))*C227</f>
        <v>12800</v>
      </c>
      <c r="I227" s="15">
        <v>0</v>
      </c>
      <c r="J227" s="15">
        <f t="shared" ref="J227:J228" si="405">SUM(H227,I227)</f>
        <v>12800</v>
      </c>
    </row>
    <row r="228" spans="1:10" ht="13.5" customHeight="1">
      <c r="A228" s="9">
        <v>43530</v>
      </c>
      <c r="B228" s="10" t="s">
        <v>269</v>
      </c>
      <c r="C228" s="15">
        <v>100</v>
      </c>
      <c r="D228" s="15" t="s">
        <v>10</v>
      </c>
      <c r="E228" s="15">
        <v>8682</v>
      </c>
      <c r="F228" s="15">
        <v>8820</v>
      </c>
      <c r="G228" s="15">
        <v>9000</v>
      </c>
      <c r="H228" s="15">
        <f t="shared" si="404"/>
        <v>13800</v>
      </c>
      <c r="I228" s="15">
        <f>(IF(D228="SELL",IF(G228="",0,F228-G228),IF(D228="BUY",IF(G228="",0,G228-F228))))*C228</f>
        <v>18000</v>
      </c>
      <c r="J228" s="15">
        <f t="shared" si="405"/>
        <v>31800</v>
      </c>
    </row>
    <row r="229" spans="1:10" ht="13.5" customHeight="1">
      <c r="A229" s="9">
        <v>43529</v>
      </c>
      <c r="B229" s="10" t="s">
        <v>129</v>
      </c>
      <c r="C229" s="15">
        <v>1000</v>
      </c>
      <c r="D229" s="15" t="s">
        <v>10</v>
      </c>
      <c r="E229" s="15">
        <v>1253</v>
      </c>
      <c r="F229" s="15">
        <v>1265</v>
      </c>
      <c r="G229" s="15">
        <v>1280</v>
      </c>
      <c r="H229" s="15">
        <f t="shared" ref="H229" si="406">(IF(D229="SELL",E229-F229,IF(D229="BUY",F229-E229)))*C229</f>
        <v>12000</v>
      </c>
      <c r="I229" s="15">
        <f>(IF(D229="SELL",IF(G229="",0,F229-G229),IF(D229="BUY",IF(G229="",0,G229-F229))))*C229</f>
        <v>15000</v>
      </c>
      <c r="J229" s="15">
        <f t="shared" ref="J229" si="407">SUM(H229,I229)</f>
        <v>27000</v>
      </c>
    </row>
    <row r="230" spans="1:10" ht="13.5" customHeight="1">
      <c r="A230" s="9">
        <v>43529</v>
      </c>
      <c r="B230" s="10" t="s">
        <v>261</v>
      </c>
      <c r="C230" s="15">
        <v>3500</v>
      </c>
      <c r="D230" s="15" t="s">
        <v>10</v>
      </c>
      <c r="E230" s="15">
        <v>385</v>
      </c>
      <c r="F230" s="15">
        <v>385</v>
      </c>
      <c r="G230" s="15">
        <v>0</v>
      </c>
      <c r="H230" s="15">
        <f t="shared" ref="H230" si="408">(IF(D230="SELL",E230-F230,IF(D230="BUY",F230-E230)))*C230</f>
        <v>0</v>
      </c>
      <c r="I230" s="15">
        <v>0</v>
      </c>
      <c r="J230" s="15">
        <f t="shared" ref="J230" si="409">SUM(H230,I230)</f>
        <v>0</v>
      </c>
    </row>
    <row r="231" spans="1:10" ht="13.5" customHeight="1">
      <c r="A231" s="9">
        <v>43525</v>
      </c>
      <c r="B231" s="10" t="s">
        <v>268</v>
      </c>
      <c r="C231" s="15">
        <v>3500</v>
      </c>
      <c r="D231" s="15" t="s">
        <v>10</v>
      </c>
      <c r="E231" s="15">
        <v>328</v>
      </c>
      <c r="F231" s="15">
        <v>333</v>
      </c>
      <c r="G231" s="15">
        <v>338.3</v>
      </c>
      <c r="H231" s="15">
        <f t="shared" ref="H231" si="410">(IF(D231="SELL",E231-F231,IF(D231="BUY",F231-E231)))*C231</f>
        <v>17500</v>
      </c>
      <c r="I231" s="15">
        <f>(IF(D231="SELL",IF(G231="",0,F231-G231),IF(D231="BUY",IF(G231="",0,G231-F231))))*C231</f>
        <v>18550.00000000004</v>
      </c>
      <c r="J231" s="15">
        <f t="shared" ref="J231" si="411">SUM(H231,I231)</f>
        <v>36050.000000000044</v>
      </c>
    </row>
    <row r="232" spans="1:10" ht="13.5" customHeight="1">
      <c r="A232" s="9">
        <v>43522</v>
      </c>
      <c r="B232" s="10" t="s">
        <v>49</v>
      </c>
      <c r="C232" s="15">
        <v>500</v>
      </c>
      <c r="D232" s="15" t="s">
        <v>10</v>
      </c>
      <c r="E232" s="15">
        <v>1710</v>
      </c>
      <c r="F232" s="15">
        <v>1711</v>
      </c>
      <c r="G232" s="15">
        <v>409.9</v>
      </c>
      <c r="H232" s="15">
        <f t="shared" ref="H232" si="412">(IF(D232="SELL",E232-F232,IF(D232="BUY",F232-E232)))*C232</f>
        <v>500</v>
      </c>
      <c r="I232" s="15">
        <v>0</v>
      </c>
      <c r="J232" s="15">
        <f t="shared" ref="J232" si="413">SUM(H232,I232)</f>
        <v>500</v>
      </c>
    </row>
    <row r="233" spans="1:10" ht="13.5" customHeight="1">
      <c r="A233" s="9">
        <v>43521</v>
      </c>
      <c r="B233" s="10" t="s">
        <v>258</v>
      </c>
      <c r="C233" s="15">
        <v>6500</v>
      </c>
      <c r="D233" s="15" t="s">
        <v>10</v>
      </c>
      <c r="E233" s="15">
        <v>145.5</v>
      </c>
      <c r="F233" s="15">
        <v>148.19999999999999</v>
      </c>
      <c r="G233" s="15">
        <v>150.5</v>
      </c>
      <c r="H233" s="15">
        <f t="shared" ref="H233" si="414">(IF(D233="SELL",E233-F233,IF(D233="BUY",F233-E233)))*C233</f>
        <v>17549.999999999927</v>
      </c>
      <c r="I233" s="15">
        <f>(IF(D233="SELL",IF(G233="",0,F233-G233),IF(D233="BUY",IF(G233="",0,G233-F233))))*C233</f>
        <v>14950.000000000075</v>
      </c>
      <c r="J233" s="15">
        <f t="shared" ref="J233" si="415">SUM(H233,I233)</f>
        <v>32500</v>
      </c>
    </row>
    <row r="234" spans="1:10" ht="13.5" customHeight="1">
      <c r="A234" s="9">
        <v>43517</v>
      </c>
      <c r="B234" s="10" t="s">
        <v>267</v>
      </c>
      <c r="C234" s="15">
        <v>1000</v>
      </c>
      <c r="D234" s="15" t="s">
        <v>10</v>
      </c>
      <c r="E234" s="15">
        <v>1130</v>
      </c>
      <c r="F234" s="15">
        <v>1138.3</v>
      </c>
      <c r="G234" s="15">
        <v>1149.6500000000001</v>
      </c>
      <c r="H234" s="15">
        <f t="shared" ref="H234" si="416">(IF(D234="SELL",E234-F234,IF(D234="BUY",F234-E234)))*C234</f>
        <v>8299.9999999999545</v>
      </c>
      <c r="I234" s="15">
        <f>(IF(D234="SELL",IF(G234="",0,F234-G234),IF(D234="BUY",IF(G234="",0,G234-F234))))*C234</f>
        <v>11350.000000000136</v>
      </c>
      <c r="J234" s="15">
        <f t="shared" ref="J234" si="417">SUM(H234,I234)</f>
        <v>19650.000000000091</v>
      </c>
    </row>
    <row r="235" spans="1:10" ht="13.5" customHeight="1">
      <c r="A235" s="9">
        <v>43517</v>
      </c>
      <c r="B235" s="10" t="s">
        <v>242</v>
      </c>
      <c r="C235" s="15">
        <v>2000</v>
      </c>
      <c r="D235" s="15" t="s">
        <v>10</v>
      </c>
      <c r="E235" s="15">
        <v>332.3</v>
      </c>
      <c r="F235" s="15">
        <v>332.3</v>
      </c>
      <c r="G235" s="15">
        <v>0</v>
      </c>
      <c r="H235" s="15">
        <f t="shared" ref="H235" si="418">(IF(D235="SELL",E235-F235,IF(D235="BUY",F235-E235)))*C235</f>
        <v>0</v>
      </c>
      <c r="I235" s="15">
        <v>0</v>
      </c>
      <c r="J235" s="15">
        <f t="shared" ref="J235" si="419">SUM(H235,I235)</f>
        <v>0</v>
      </c>
    </row>
    <row r="236" spans="1:10" ht="13.5" customHeight="1">
      <c r="A236" s="9">
        <v>43517</v>
      </c>
      <c r="B236" s="10" t="s">
        <v>266</v>
      </c>
      <c r="C236" s="15">
        <v>1500</v>
      </c>
      <c r="D236" s="15" t="s">
        <v>10</v>
      </c>
      <c r="E236" s="15">
        <v>906</v>
      </c>
      <c r="F236" s="15">
        <v>918.2</v>
      </c>
      <c r="G236" s="15">
        <v>928</v>
      </c>
      <c r="H236" s="15">
        <f t="shared" ref="H236" si="420">(IF(D236="SELL",E236-F236,IF(D236="BUY",F236-E236)))*C236</f>
        <v>18300.000000000069</v>
      </c>
      <c r="I236" s="15">
        <f>(IF(D236="SELL",IF(G236="",0,F236-G236),IF(D236="BUY",IF(G236="",0,G236-F236))))*C236</f>
        <v>14699.999999999931</v>
      </c>
      <c r="J236" s="15">
        <f t="shared" ref="J236" si="421">SUM(H236,I236)</f>
        <v>33000</v>
      </c>
    </row>
    <row r="237" spans="1:10" ht="13.5" customHeight="1">
      <c r="A237" s="9">
        <v>43517</v>
      </c>
      <c r="B237" s="10" t="s">
        <v>265</v>
      </c>
      <c r="C237" s="15">
        <v>2000</v>
      </c>
      <c r="D237" s="15" t="s">
        <v>9</v>
      </c>
      <c r="E237" s="15">
        <v>438</v>
      </c>
      <c r="F237" s="15">
        <v>450</v>
      </c>
      <c r="G237" s="15">
        <v>0</v>
      </c>
      <c r="H237" s="15">
        <f>(IF(D237="SELL",E237-F237,IF(D237="BUY",F237-E237)))*C237</f>
        <v>-24000</v>
      </c>
      <c r="I237" s="15">
        <v>0</v>
      </c>
      <c r="J237" s="15">
        <f t="shared" ref="J237" si="422">SUM(H237,I237)</f>
        <v>-24000</v>
      </c>
    </row>
    <row r="238" spans="1:10" ht="15.75">
      <c r="A238" s="9">
        <v>43515</v>
      </c>
      <c r="B238" s="10" t="s">
        <v>264</v>
      </c>
      <c r="C238" s="15">
        <v>500</v>
      </c>
      <c r="D238" s="15" t="s">
        <v>10</v>
      </c>
      <c r="E238" s="15">
        <v>1486.2</v>
      </c>
      <c r="F238" s="15">
        <v>1500</v>
      </c>
      <c r="G238" s="15">
        <v>1515</v>
      </c>
      <c r="H238" s="15">
        <f t="shared" ref="H238" si="423">(IF(D238="SELL",E238-F238,IF(D238="BUY",F238-E238)))*C238</f>
        <v>6899.9999999999773</v>
      </c>
      <c r="I238" s="15">
        <v>0</v>
      </c>
      <c r="J238" s="15">
        <f t="shared" ref="J238" si="424">SUM(H238,I238)</f>
        <v>6899.9999999999773</v>
      </c>
    </row>
    <row r="239" spans="1:10" ht="15.75">
      <c r="A239" s="9">
        <v>43509</v>
      </c>
      <c r="B239" s="10" t="s">
        <v>260</v>
      </c>
      <c r="C239" s="15">
        <v>3500</v>
      </c>
      <c r="D239" s="15" t="s">
        <v>10</v>
      </c>
      <c r="E239" s="15">
        <v>228.3</v>
      </c>
      <c r="F239" s="15">
        <v>231.5</v>
      </c>
      <c r="G239" s="15">
        <v>235</v>
      </c>
      <c r="H239" s="15">
        <f>(IF(D239="SELL",E239-F239,IF(D239="BUY",F239-E239)))*C239</f>
        <v>11199.99999999996</v>
      </c>
      <c r="I239" s="15">
        <v>0</v>
      </c>
      <c r="J239" s="15">
        <f t="shared" ref="J239" si="425">SUM(H239,I239)</f>
        <v>11199.99999999996</v>
      </c>
    </row>
    <row r="240" spans="1:10" ht="15.75">
      <c r="A240" s="9">
        <v>43507</v>
      </c>
      <c r="B240" s="10" t="s">
        <v>97</v>
      </c>
      <c r="C240" s="15">
        <v>10000</v>
      </c>
      <c r="D240" s="15" t="s">
        <v>10</v>
      </c>
      <c r="E240" s="15">
        <v>86.05</v>
      </c>
      <c r="F240" s="15">
        <v>87.95</v>
      </c>
      <c r="G240" s="15">
        <v>91.6</v>
      </c>
      <c r="H240" s="15">
        <f>(IF(D240="SELL",E240-F240,IF(D240="BUY",F240-E240)))*C240</f>
        <v>19000.000000000058</v>
      </c>
      <c r="I240" s="15">
        <v>0</v>
      </c>
      <c r="J240" s="15">
        <f t="shared" ref="J240" si="426">SUM(H240,I240)</f>
        <v>19000.000000000058</v>
      </c>
    </row>
    <row r="241" spans="1:10" ht="15.75">
      <c r="A241" s="9">
        <v>43504</v>
      </c>
      <c r="B241" s="10" t="s">
        <v>116</v>
      </c>
      <c r="C241" s="15">
        <v>3200</v>
      </c>
      <c r="D241" s="15" t="s">
        <v>10</v>
      </c>
      <c r="E241" s="15">
        <v>353</v>
      </c>
      <c r="F241" s="15">
        <v>356.5</v>
      </c>
      <c r="G241" s="15">
        <v>362.3</v>
      </c>
      <c r="H241" s="15">
        <f t="shared" ref="H241" si="427">(IF(D241="SELL",E241-F241,IF(D241="BUY",F241-E241)))*C241</f>
        <v>11200</v>
      </c>
      <c r="I241" s="15">
        <v>0</v>
      </c>
      <c r="J241" s="15">
        <f t="shared" ref="J241" si="428">SUM(H241,I241)</f>
        <v>11200</v>
      </c>
    </row>
    <row r="242" spans="1:10" ht="15.75">
      <c r="A242" s="9">
        <v>43500</v>
      </c>
      <c r="B242" s="10" t="s">
        <v>263</v>
      </c>
      <c r="C242" s="15">
        <v>1500</v>
      </c>
      <c r="D242" s="15" t="s">
        <v>10</v>
      </c>
      <c r="E242" s="15">
        <v>775.5</v>
      </c>
      <c r="F242" s="15">
        <v>782.3</v>
      </c>
      <c r="G242" s="15">
        <v>796</v>
      </c>
      <c r="H242" s="15">
        <f t="shared" ref="H242" si="429">(IF(D242="SELL",E242-F242,IF(D242="BUY",F242-E242)))*C242</f>
        <v>10199.999999999931</v>
      </c>
      <c r="I242" s="15">
        <v>0</v>
      </c>
      <c r="J242" s="15">
        <f t="shared" ref="J242" si="430">SUM(H242,I242)</f>
        <v>10199.999999999931</v>
      </c>
    </row>
    <row r="243" spans="1:10" ht="15.75">
      <c r="A243" s="9">
        <v>43500</v>
      </c>
      <c r="B243" s="10" t="s">
        <v>261</v>
      </c>
      <c r="C243" s="15">
        <v>2000</v>
      </c>
      <c r="D243" s="15" t="s">
        <v>10</v>
      </c>
      <c r="E243" s="15">
        <v>375</v>
      </c>
      <c r="F243" s="15">
        <v>368.3</v>
      </c>
      <c r="G243" s="15">
        <v>0</v>
      </c>
      <c r="H243" s="15">
        <f t="shared" ref="H243" si="431">(IF(D243="SELL",E243-F243,IF(D243="BUY",F243-E243)))*C243</f>
        <v>-13399.999999999978</v>
      </c>
      <c r="I243" s="15">
        <v>0</v>
      </c>
      <c r="J243" s="15">
        <f t="shared" ref="J243" si="432">SUM(H243,I243)</f>
        <v>-13399.999999999978</v>
      </c>
    </row>
    <row r="244" spans="1:10" ht="15.75">
      <c r="A244" s="9">
        <v>43496</v>
      </c>
      <c r="B244" s="10" t="s">
        <v>262</v>
      </c>
      <c r="C244" s="15">
        <v>2000</v>
      </c>
      <c r="D244" s="15" t="s">
        <v>10</v>
      </c>
      <c r="E244" s="15">
        <v>460</v>
      </c>
      <c r="F244" s="15">
        <v>468.2</v>
      </c>
      <c r="G244" s="15">
        <v>480.2</v>
      </c>
      <c r="H244" s="15">
        <f t="shared" ref="H244" si="433">(IF(D244="SELL",E244-F244,IF(D244="BUY",F244-E244)))*C244</f>
        <v>16399.999999999978</v>
      </c>
      <c r="I244" s="15">
        <f>(IF(D244="SELL",IF(G244="",0,F244-G244),IF(D244="BUY",IF(G244="",0,G244-F244))))*C244</f>
        <v>24000</v>
      </c>
      <c r="J244" s="15">
        <f t="shared" ref="J244" si="434">SUM(H244,I244)</f>
        <v>40399.999999999978</v>
      </c>
    </row>
    <row r="245" spans="1:10" ht="15.75">
      <c r="A245" s="9">
        <v>43490</v>
      </c>
      <c r="B245" s="10" t="s">
        <v>98</v>
      </c>
      <c r="C245" s="15">
        <v>500</v>
      </c>
      <c r="D245" s="15" t="s">
        <v>9</v>
      </c>
      <c r="E245" s="15">
        <v>2735.3</v>
      </c>
      <c r="F245" s="15">
        <v>2715</v>
      </c>
      <c r="G245" s="15">
        <v>2680</v>
      </c>
      <c r="H245" s="15">
        <f>(IF(D245="SELL",E245-F245,IF(D245="BUY",F245-E245)))*C245</f>
        <v>10150.000000000091</v>
      </c>
      <c r="I245" s="15">
        <f>(IF(D245="SELL",IF(G245="",0,F245-G245),IF(D245="BUY",IF(G245="",0,G245-F245))))*C245</f>
        <v>17500</v>
      </c>
      <c r="J245" s="15">
        <f t="shared" ref="J245" si="435">SUM(H245,I245)</f>
        <v>27650.000000000091</v>
      </c>
    </row>
    <row r="246" spans="1:10" ht="15.75">
      <c r="A246" s="9">
        <v>43489</v>
      </c>
      <c r="B246" s="10" t="s">
        <v>98</v>
      </c>
      <c r="C246" s="15">
        <v>500</v>
      </c>
      <c r="D246" s="15" t="s">
        <v>9</v>
      </c>
      <c r="E246" s="15">
        <v>3050</v>
      </c>
      <c r="F246" s="15">
        <v>3032</v>
      </c>
      <c r="G246" s="15">
        <v>3001</v>
      </c>
      <c r="H246" s="15">
        <f t="shared" ref="H246" si="436">(IF(D246="SELL",E246-F246,IF(D246="BUY",F246-E246)))*C246</f>
        <v>9000</v>
      </c>
      <c r="I246" s="15">
        <f>(IF(D246="SELL",IF(G246="",0,F246-G246),IF(D246="BUY",IF(G246="",0,G246-F246))))*C246</f>
        <v>15500</v>
      </c>
      <c r="J246" s="15">
        <f t="shared" ref="J246" si="437">SUM(H246,I246)</f>
        <v>24500</v>
      </c>
    </row>
    <row r="247" spans="1:10" ht="15.75">
      <c r="A247" s="9">
        <v>43487</v>
      </c>
      <c r="B247" s="10" t="s">
        <v>69</v>
      </c>
      <c r="C247" s="15">
        <v>1000</v>
      </c>
      <c r="D247" s="15" t="s">
        <v>10</v>
      </c>
      <c r="E247" s="15">
        <v>1085.5</v>
      </c>
      <c r="F247" s="15">
        <v>1096.5</v>
      </c>
      <c r="G247" s="15">
        <v>1108</v>
      </c>
      <c r="H247" s="15">
        <f t="shared" ref="H247" si="438">(IF(D247="SELL",E247-F247,IF(D247="BUY",F247-E247)))*C247</f>
        <v>11000</v>
      </c>
      <c r="I247" s="15">
        <f>(IF(D247="SELL",IF(G247="",0,F247-G247),IF(D247="BUY",IF(G247="",0,G247-F247))))*C247</f>
        <v>11500</v>
      </c>
      <c r="J247" s="15">
        <f t="shared" ref="J247" si="439">SUM(H247,I247)</f>
        <v>22500</v>
      </c>
    </row>
    <row r="248" spans="1:10" ht="15.75">
      <c r="A248" s="9">
        <v>43487</v>
      </c>
      <c r="B248" s="10" t="s">
        <v>261</v>
      </c>
      <c r="C248" s="15">
        <v>2800</v>
      </c>
      <c r="D248" s="15" t="s">
        <v>10</v>
      </c>
      <c r="E248" s="15">
        <v>378.3</v>
      </c>
      <c r="F248" s="15">
        <v>368.2</v>
      </c>
      <c r="G248" s="15">
        <v>0</v>
      </c>
      <c r="H248" s="15">
        <f t="shared" ref="H248" si="440">(IF(D248="SELL",E248-F248,IF(D248="BUY",F248-E248)))*C248</f>
        <v>-28280.000000000065</v>
      </c>
      <c r="I248" s="15">
        <v>0</v>
      </c>
      <c r="J248" s="15">
        <f t="shared" ref="J248" si="441">SUM(H248,I248)</f>
        <v>-28280.000000000065</v>
      </c>
    </row>
    <row r="249" spans="1:10" ht="15.75">
      <c r="A249" s="9">
        <v>43486</v>
      </c>
      <c r="B249" s="10" t="s">
        <v>260</v>
      </c>
      <c r="C249" s="15">
        <v>2000</v>
      </c>
      <c r="D249" s="15" t="s">
        <v>10</v>
      </c>
      <c r="E249" s="15">
        <v>283</v>
      </c>
      <c r="F249" s="15">
        <v>278</v>
      </c>
      <c r="G249" s="15">
        <v>0</v>
      </c>
      <c r="H249" s="15">
        <f t="shared" ref="H249" si="442">(IF(D249="SELL",E249-F249,IF(D249="BUY",F249-E249)))*C249</f>
        <v>-10000</v>
      </c>
      <c r="I249" s="15">
        <v>0</v>
      </c>
      <c r="J249" s="15">
        <f t="shared" ref="J249" si="443">SUM(H249,I249)</f>
        <v>-10000</v>
      </c>
    </row>
    <row r="250" spans="1:10" ht="15.75">
      <c r="A250" s="9">
        <v>43482</v>
      </c>
      <c r="B250" s="10" t="s">
        <v>260</v>
      </c>
      <c r="C250" s="15">
        <v>2000</v>
      </c>
      <c r="D250" s="15" t="s">
        <v>10</v>
      </c>
      <c r="E250" s="15">
        <v>268.85000000000002</v>
      </c>
      <c r="F250" s="15">
        <v>273.5</v>
      </c>
      <c r="G250" s="15">
        <v>280</v>
      </c>
      <c r="H250" s="15">
        <f t="shared" ref="H250" si="444">(IF(D250="SELL",E250-F250,IF(D250="BUY",F250-E250)))*C250</f>
        <v>9299.9999999999545</v>
      </c>
      <c r="I250" s="15">
        <f>(IF(D250="SELL",IF(G250="",0,F250-G250),IF(D250="BUY",IF(G250="",0,G250-F250))))*C250</f>
        <v>13000</v>
      </c>
      <c r="J250" s="15">
        <f t="shared" ref="J250" si="445">SUM(H250,I250)</f>
        <v>22299.999999999956</v>
      </c>
    </row>
    <row r="251" spans="1:10" ht="15.75">
      <c r="A251" s="9">
        <v>43482</v>
      </c>
      <c r="B251" s="10" t="s">
        <v>31</v>
      </c>
      <c r="C251" s="15">
        <v>1500</v>
      </c>
      <c r="D251" s="15" t="s">
        <v>10</v>
      </c>
      <c r="E251" s="15">
        <v>1226.2</v>
      </c>
      <c r="F251" s="15">
        <v>1223.5</v>
      </c>
      <c r="G251" s="15">
        <v>0</v>
      </c>
      <c r="H251" s="15">
        <f t="shared" ref="H251" si="446">(IF(D251="SELL",E251-F251,IF(D251="BUY",F251-E251)))*C251</f>
        <v>-4050.0000000000682</v>
      </c>
      <c r="I251" s="15">
        <v>0</v>
      </c>
      <c r="J251" s="15">
        <f t="shared" ref="J251" si="447">SUM(H251,I251)</f>
        <v>-4050.0000000000682</v>
      </c>
    </row>
    <row r="252" spans="1:10" ht="15.75">
      <c r="A252" s="9">
        <v>43481</v>
      </c>
      <c r="B252" s="10" t="s">
        <v>259</v>
      </c>
      <c r="C252" s="15">
        <v>1500</v>
      </c>
      <c r="D252" s="15" t="s">
        <v>10</v>
      </c>
      <c r="E252" s="15">
        <v>536.20000000000005</v>
      </c>
      <c r="F252" s="15">
        <v>536.5</v>
      </c>
      <c r="G252" s="15">
        <v>0</v>
      </c>
      <c r="H252" s="15">
        <f t="shared" ref="H252" si="448">(IF(D252="SELL",E252-F252,IF(D252="BUY",F252-E252)))*C252</f>
        <v>449.99999999993179</v>
      </c>
      <c r="I252" s="15">
        <v>0</v>
      </c>
      <c r="J252" s="15">
        <f t="shared" ref="J252" si="449">SUM(H252,I252)</f>
        <v>449.99999999993179</v>
      </c>
    </row>
    <row r="253" spans="1:10" ht="15.75">
      <c r="A253" s="9">
        <v>43481</v>
      </c>
      <c r="B253" s="10" t="s">
        <v>14</v>
      </c>
      <c r="C253" s="15">
        <v>1500</v>
      </c>
      <c r="D253" s="15" t="s">
        <v>9</v>
      </c>
      <c r="E253" s="15">
        <v>275.14999999999998</v>
      </c>
      <c r="F253" s="15">
        <v>280</v>
      </c>
      <c r="G253" s="15">
        <v>0</v>
      </c>
      <c r="H253" s="15">
        <f t="shared" ref="H253" si="450">(IF(D253="SELL",E253-F253,IF(D253="BUY",F253-E253)))*C253</f>
        <v>-7275.0000000000346</v>
      </c>
      <c r="I253" s="15">
        <v>0</v>
      </c>
      <c r="J253" s="15">
        <f t="shared" ref="J253" si="451">SUM(H253,I253)</f>
        <v>-7275.0000000000346</v>
      </c>
    </row>
    <row r="254" spans="1:10" ht="15.75">
      <c r="A254" s="9">
        <v>43480</v>
      </c>
      <c r="B254" s="10" t="s">
        <v>221</v>
      </c>
      <c r="C254" s="15">
        <v>5000</v>
      </c>
      <c r="D254" s="15" t="s">
        <v>10</v>
      </c>
      <c r="E254" s="15">
        <v>542.45000000000005</v>
      </c>
      <c r="F254" s="15">
        <v>542.65</v>
      </c>
      <c r="G254" s="15">
        <v>0</v>
      </c>
      <c r="H254" s="15">
        <f t="shared" ref="H254" si="452">(IF(D254="SELL",E254-F254,IF(D254="BUY",F254-E254)))*C254</f>
        <v>999.99999999965894</v>
      </c>
      <c r="I254" s="15">
        <v>0</v>
      </c>
      <c r="J254" s="15">
        <f t="shared" ref="J254" si="453">SUM(H254,I254)</f>
        <v>999.99999999965894</v>
      </c>
    </row>
    <row r="255" spans="1:10" ht="15.75">
      <c r="A255" s="9">
        <v>43476</v>
      </c>
      <c r="B255" s="10" t="s">
        <v>258</v>
      </c>
      <c r="C255" s="15">
        <v>5000</v>
      </c>
      <c r="D255" s="15" t="s">
        <v>10</v>
      </c>
      <c r="E255" s="15">
        <v>148.35</v>
      </c>
      <c r="F255" s="15">
        <v>153</v>
      </c>
      <c r="G255" s="15">
        <v>158.30000000000001</v>
      </c>
      <c r="H255" s="15">
        <f t="shared" ref="H255" si="454">(IF(D255="SELL",E255-F255,IF(D255="BUY",F255-E255)))*C255</f>
        <v>23250.000000000029</v>
      </c>
      <c r="I255" s="15">
        <f>(IF(D255="SELL",IF(G255="",0,F255-G255),IF(D255="BUY",IF(G255="",0,G255-F255))))*C255</f>
        <v>26500.000000000058</v>
      </c>
      <c r="J255" s="15">
        <f t="shared" ref="J255" si="455">SUM(H255,I255)</f>
        <v>49750.000000000087</v>
      </c>
    </row>
    <row r="256" spans="1:10" ht="15.75">
      <c r="A256" s="9">
        <v>43474</v>
      </c>
      <c r="B256" s="10" t="s">
        <v>258</v>
      </c>
      <c r="C256" s="15">
        <v>10000</v>
      </c>
      <c r="D256" s="15" t="s">
        <v>10</v>
      </c>
      <c r="E256" s="15">
        <v>135.85</v>
      </c>
      <c r="F256" s="15">
        <v>140</v>
      </c>
      <c r="G256" s="15">
        <v>146</v>
      </c>
      <c r="H256" s="15">
        <f t="shared" ref="H256" si="456">(IF(D256="SELL",E256-F256,IF(D256="BUY",F256-E256)))*C256</f>
        <v>41500.000000000058</v>
      </c>
      <c r="I256" s="15">
        <f>(IF(D256="SELL",IF(G256="",0,F256-G256),IF(D256="BUY",IF(G256="",0,G256-F256))))*C256</f>
        <v>60000</v>
      </c>
      <c r="J256" s="15">
        <f t="shared" ref="J256" si="457">SUM(H256,I256)</f>
        <v>101500.00000000006</v>
      </c>
    </row>
    <row r="257" spans="1:10" ht="15.75">
      <c r="A257" s="9">
        <v>43473</v>
      </c>
      <c r="B257" s="10" t="s">
        <v>245</v>
      </c>
      <c r="C257" s="15">
        <v>1500</v>
      </c>
      <c r="D257" s="15" t="s">
        <v>10</v>
      </c>
      <c r="E257" s="15">
        <v>626.20000000000005</v>
      </c>
      <c r="F257" s="15">
        <v>632.6</v>
      </c>
      <c r="G257" s="15">
        <v>650.29999999999995</v>
      </c>
      <c r="H257" s="15">
        <f t="shared" ref="H257" si="458">(IF(D257="SELL",E257-F257,IF(D257="BUY",F257-E257)))*C257</f>
        <v>9599.9999999999654</v>
      </c>
      <c r="I257" s="15">
        <v>0</v>
      </c>
      <c r="J257" s="15">
        <f t="shared" ref="J257" si="459">SUM(H257,I257)</f>
        <v>9599.9999999999654</v>
      </c>
    </row>
    <row r="258" spans="1:10" ht="15.75">
      <c r="A258" s="9">
        <v>43472</v>
      </c>
      <c r="B258" s="10" t="s">
        <v>49</v>
      </c>
      <c r="C258" s="15">
        <v>1000</v>
      </c>
      <c r="D258" s="15" t="s">
        <v>10</v>
      </c>
      <c r="E258" s="15">
        <v>1623</v>
      </c>
      <c r="F258" s="15">
        <v>1635</v>
      </c>
      <c r="G258" s="15">
        <v>1655.3</v>
      </c>
      <c r="H258" s="15">
        <f t="shared" ref="H258" si="460">(IF(D258="SELL",E258-F258,IF(D258="BUY",F258-E258)))*C258</f>
        <v>12000</v>
      </c>
      <c r="I258" s="15">
        <v>0</v>
      </c>
      <c r="J258" s="15">
        <f t="shared" ref="J258" si="461">SUM(H258,I258)</f>
        <v>12000</v>
      </c>
    </row>
    <row r="259" spans="1:10" ht="15.75">
      <c r="A259" s="9">
        <v>43468</v>
      </c>
      <c r="B259" s="10" t="s">
        <v>257</v>
      </c>
      <c r="C259" s="15">
        <v>3500</v>
      </c>
      <c r="D259" s="15" t="s">
        <v>10</v>
      </c>
      <c r="E259" s="15">
        <v>1073.2</v>
      </c>
      <c r="F259" s="15">
        <v>1053.2</v>
      </c>
      <c r="G259" s="15">
        <v>0</v>
      </c>
      <c r="H259" s="15">
        <f t="shared" ref="H259" si="462">(IF(D259="SELL",E259-F259,IF(D259="BUY",F259-E259)))*C259</f>
        <v>-70000</v>
      </c>
      <c r="I259" s="15">
        <v>0</v>
      </c>
      <c r="J259" s="15">
        <f t="shared" ref="J259" si="463">SUM(H259,I259)</f>
        <v>-70000</v>
      </c>
    </row>
    <row r="260" spans="1:10" ht="15.75">
      <c r="A260" s="9">
        <v>43467</v>
      </c>
      <c r="B260" s="10" t="s">
        <v>256</v>
      </c>
      <c r="C260" s="15">
        <v>2800</v>
      </c>
      <c r="D260" s="15" t="s">
        <v>10</v>
      </c>
      <c r="E260" s="15">
        <v>586</v>
      </c>
      <c r="F260" s="15">
        <v>568.20000000000005</v>
      </c>
      <c r="G260" s="15">
        <v>715.3</v>
      </c>
      <c r="H260" s="15">
        <f t="shared" ref="H260" si="464">(IF(D260="SELL",E260-F260,IF(D260="BUY",F260-E260)))*C260</f>
        <v>-49839.999999999869</v>
      </c>
      <c r="I260" s="15">
        <v>0</v>
      </c>
      <c r="J260" s="15">
        <f t="shared" ref="J260" si="465">SUM(H260,I260)</f>
        <v>-49839.999999999869</v>
      </c>
    </row>
    <row r="261" spans="1:10" ht="15.75">
      <c r="A261" s="9">
        <v>43466</v>
      </c>
      <c r="B261" s="10" t="s">
        <v>149</v>
      </c>
      <c r="C261" s="15">
        <v>1000</v>
      </c>
      <c r="D261" s="15" t="s">
        <v>10</v>
      </c>
      <c r="E261" s="15">
        <v>690</v>
      </c>
      <c r="F261" s="15">
        <v>701</v>
      </c>
      <c r="G261" s="15">
        <v>715.3</v>
      </c>
      <c r="H261" s="15">
        <f t="shared" ref="H261" si="466">(IF(D261="SELL",E261-F261,IF(D261="BUY",F261-E261)))*C261</f>
        <v>11000</v>
      </c>
      <c r="I261" s="15">
        <v>0</v>
      </c>
      <c r="J261" s="15">
        <f t="shared" ref="J261" si="467">SUM(H261,I261)</f>
        <v>11000</v>
      </c>
    </row>
    <row r="262" spans="1:10" ht="15.75">
      <c r="A262" s="9">
        <v>43466</v>
      </c>
      <c r="B262" s="10" t="s">
        <v>255</v>
      </c>
      <c r="C262" s="15">
        <v>15000</v>
      </c>
      <c r="D262" s="15" t="s">
        <v>10</v>
      </c>
      <c r="E262" s="15">
        <v>268.3</v>
      </c>
      <c r="F262" s="15">
        <v>268.3</v>
      </c>
      <c r="G262" s="15">
        <v>176.5</v>
      </c>
      <c r="H262" s="15">
        <f t="shared" ref="H262" si="468">(IF(D262="SELL",E262-F262,IF(D262="BUY",F262-E262)))*C262</f>
        <v>0</v>
      </c>
      <c r="I262" s="15">
        <v>0</v>
      </c>
      <c r="J262" s="15">
        <v>0</v>
      </c>
    </row>
    <row r="263" spans="1:10" ht="15.75">
      <c r="A263" s="9">
        <v>43465</v>
      </c>
      <c r="B263" s="10" t="s">
        <v>249</v>
      </c>
      <c r="C263" s="15">
        <v>3500</v>
      </c>
      <c r="D263" s="15" t="s">
        <v>10</v>
      </c>
      <c r="E263" s="15">
        <v>418</v>
      </c>
      <c r="F263" s="15">
        <v>426</v>
      </c>
      <c r="G263" s="15">
        <v>433</v>
      </c>
      <c r="H263" s="15">
        <f t="shared" ref="H263" si="469">(IF(D263="SELL",E263-F263,IF(D263="BUY",F263-E263)))*C263</f>
        <v>28000</v>
      </c>
      <c r="I263" s="15">
        <f>(IF(D263="SELL",IF(G263="",0,F263-G263),IF(D263="BUY",IF(G263="",0,G263-F263))))*C263</f>
        <v>24500</v>
      </c>
      <c r="J263" s="15">
        <f t="shared" ref="J263" si="470">SUM(H263,I263)</f>
        <v>52500</v>
      </c>
    </row>
    <row r="264" spans="1:10" ht="15.75">
      <c r="A264" s="9">
        <v>43462</v>
      </c>
      <c r="B264" s="10" t="s">
        <v>129</v>
      </c>
      <c r="C264" s="15">
        <v>1000</v>
      </c>
      <c r="D264" s="15" t="s">
        <v>10</v>
      </c>
      <c r="E264" s="15">
        <v>1312.3</v>
      </c>
      <c r="F264" s="15">
        <v>1328</v>
      </c>
      <c r="G264" s="15">
        <v>1348.3</v>
      </c>
      <c r="H264" s="15">
        <f t="shared" ref="H264" si="471">(IF(D264="SELL",E264-F264,IF(D264="BUY",F264-E264)))*C264</f>
        <v>15700.000000000045</v>
      </c>
      <c r="I264" s="15">
        <f>(IF(D264="SELL",IF(G264="",0,F264-G264),IF(D264="BUY",IF(G264="",0,G264-F264))))*C264</f>
        <v>20299.999999999956</v>
      </c>
      <c r="J264" s="15">
        <f t="shared" ref="J264" si="472">SUM(H264,I264)</f>
        <v>36000</v>
      </c>
    </row>
    <row r="265" spans="1:10" ht="15.75">
      <c r="A265" s="9">
        <v>43461</v>
      </c>
      <c r="B265" s="10" t="s">
        <v>254</v>
      </c>
      <c r="C265" s="15">
        <v>5000</v>
      </c>
      <c r="D265" s="15" t="s">
        <v>10</v>
      </c>
      <c r="E265" s="15">
        <v>165.3</v>
      </c>
      <c r="F265" s="15">
        <v>168.3</v>
      </c>
      <c r="G265" s="15">
        <v>180.1</v>
      </c>
      <c r="H265" s="15">
        <f t="shared" ref="H265" si="473">(IF(D265="SELL",E265-F265,IF(D265="BUY",F265-E265)))*C265</f>
        <v>15000</v>
      </c>
      <c r="I265" s="15">
        <v>0</v>
      </c>
      <c r="J265" s="15">
        <f t="shared" ref="J265" si="474">SUM(H265,I265)</f>
        <v>15000</v>
      </c>
    </row>
    <row r="266" spans="1:10" ht="15.75">
      <c r="A266" s="9">
        <v>43460</v>
      </c>
      <c r="B266" s="10" t="s">
        <v>253</v>
      </c>
      <c r="C266" s="15">
        <v>3500</v>
      </c>
      <c r="D266" s="15" t="s">
        <v>10</v>
      </c>
      <c r="E266" s="15">
        <v>1310</v>
      </c>
      <c r="F266" s="15">
        <v>1315</v>
      </c>
      <c r="G266" s="15">
        <v>0</v>
      </c>
      <c r="H266" s="15">
        <f t="shared" ref="H266" si="475">(IF(D266="SELL",E266-F266,IF(D266="BUY",F266-E266)))*C266</f>
        <v>17500</v>
      </c>
      <c r="I266" s="15">
        <v>0</v>
      </c>
      <c r="J266" s="15">
        <f t="shared" ref="J266" si="476">SUM(H266,I266)</f>
        <v>17500</v>
      </c>
    </row>
    <row r="267" spans="1:10" ht="15.75">
      <c r="A267" s="9">
        <v>43458</v>
      </c>
      <c r="B267" s="10" t="s">
        <v>91</v>
      </c>
      <c r="C267" s="15">
        <v>700</v>
      </c>
      <c r="D267" s="15" t="s">
        <v>10</v>
      </c>
      <c r="E267" s="15">
        <v>622</v>
      </c>
      <c r="F267" s="15">
        <v>626</v>
      </c>
      <c r="G267" s="15">
        <v>630</v>
      </c>
      <c r="H267" s="15">
        <f t="shared" ref="H267" si="477">(IF(D267="SELL",E267-F267,IF(D267="BUY",F267-E267)))*C267</f>
        <v>2800</v>
      </c>
      <c r="I267" s="15">
        <f>(IF(D267="SELL",IF(G267="",0,F267-G267),IF(D267="BUY",IF(G267="",0,G267-F267))))*C267</f>
        <v>2800</v>
      </c>
      <c r="J267" s="15">
        <f t="shared" ref="J267" si="478">SUM(H267,I267)</f>
        <v>5600</v>
      </c>
    </row>
    <row r="268" spans="1:10" ht="15.75">
      <c r="A268" s="9">
        <v>43455</v>
      </c>
      <c r="B268" s="10" t="s">
        <v>14</v>
      </c>
      <c r="C268" s="15">
        <v>3500</v>
      </c>
      <c r="D268" s="15" t="s">
        <v>10</v>
      </c>
      <c r="E268" s="15">
        <v>255.05</v>
      </c>
      <c r="F268" s="15">
        <v>258.8</v>
      </c>
      <c r="G268" s="15">
        <v>265</v>
      </c>
      <c r="H268" s="15">
        <f t="shared" ref="H268" si="479">(IF(D268="SELL",E268-F268,IF(D268="BUY",F268-E268)))*C268</f>
        <v>13125</v>
      </c>
      <c r="I268" s="15">
        <v>0</v>
      </c>
      <c r="J268" s="15">
        <f t="shared" ref="J268" si="480">SUM(H268,I268)</f>
        <v>13125</v>
      </c>
    </row>
    <row r="269" spans="1:10" ht="15.75">
      <c r="A269" s="9">
        <v>43454</v>
      </c>
      <c r="B269" s="10" t="s">
        <v>209</v>
      </c>
      <c r="C269" s="15">
        <v>2000</v>
      </c>
      <c r="D269" s="15" t="s">
        <v>10</v>
      </c>
      <c r="E269" s="15">
        <v>912.8</v>
      </c>
      <c r="F269" s="15">
        <v>920.6</v>
      </c>
      <c r="G269" s="15">
        <v>938</v>
      </c>
      <c r="H269" s="15">
        <f t="shared" ref="H269" si="481">(IF(D269="SELL",E269-F269,IF(D269="BUY",F269-E269)))*C269</f>
        <v>15600.000000000136</v>
      </c>
      <c r="I269" s="15">
        <v>0</v>
      </c>
      <c r="J269" s="15">
        <f t="shared" ref="J269" si="482">SUM(H269,I269)</f>
        <v>15600.000000000136</v>
      </c>
    </row>
    <row r="270" spans="1:10" ht="15.75">
      <c r="A270" s="9">
        <v>43453</v>
      </c>
      <c r="B270" s="10" t="s">
        <v>252</v>
      </c>
      <c r="C270" s="15">
        <v>1500</v>
      </c>
      <c r="D270" s="15" t="s">
        <v>10</v>
      </c>
      <c r="E270" s="15">
        <v>1388.2</v>
      </c>
      <c r="F270" s="15">
        <v>1403.2</v>
      </c>
      <c r="G270" s="15">
        <v>1426</v>
      </c>
      <c r="H270" s="15">
        <f t="shared" ref="H270" si="483">(IF(D270="SELL",E270-F270,IF(D270="BUY",F270-E270)))*C270</f>
        <v>22500</v>
      </c>
      <c r="I270" s="15">
        <v>0</v>
      </c>
      <c r="J270" s="15">
        <f t="shared" ref="J270" si="484">SUM(H270,I270)</f>
        <v>22500</v>
      </c>
    </row>
    <row r="271" spans="1:10" ht="15.75">
      <c r="A271" s="9">
        <v>43452</v>
      </c>
      <c r="B271" s="10" t="s">
        <v>232</v>
      </c>
      <c r="C271" s="15">
        <v>5000</v>
      </c>
      <c r="D271" s="15" t="s">
        <v>10</v>
      </c>
      <c r="E271" s="15">
        <v>553.35</v>
      </c>
      <c r="F271" s="15">
        <v>558.29999999999995</v>
      </c>
      <c r="G271" s="15">
        <v>565</v>
      </c>
      <c r="H271" s="15">
        <f t="shared" ref="H271" si="485">(IF(D271="SELL",E271-F271,IF(D271="BUY",F271-E271)))*C271</f>
        <v>24749.999999999658</v>
      </c>
      <c r="I271" s="15">
        <f t="shared" ref="I271" si="486">(IF(D271="SELL",IF(G271="",0,F271-G271),IF(D271="BUY",IF(G271="",0,G271-F271))))*C271</f>
        <v>33500.000000000226</v>
      </c>
      <c r="J271" s="15">
        <f t="shared" ref="J271" si="487">SUM(H271,I271)</f>
        <v>58249.999999999884</v>
      </c>
    </row>
    <row r="272" spans="1:10" ht="15.75">
      <c r="A272" s="9">
        <v>43452</v>
      </c>
      <c r="B272" s="10" t="s">
        <v>242</v>
      </c>
      <c r="C272" s="15">
        <v>1500</v>
      </c>
      <c r="D272" s="15" t="s">
        <v>10</v>
      </c>
      <c r="E272" s="15">
        <v>398</v>
      </c>
      <c r="F272" s="15">
        <v>392</v>
      </c>
      <c r="G272" s="15">
        <v>0</v>
      </c>
      <c r="H272" s="15">
        <f t="shared" ref="H272" si="488">(IF(D272="SELL",E272-F272,IF(D272="BUY",F272-E272)))*C272</f>
        <v>-9000</v>
      </c>
      <c r="I272" s="15">
        <v>0</v>
      </c>
      <c r="J272" s="15">
        <f t="shared" ref="J272" si="489">SUM(H272,I272)</f>
        <v>-9000</v>
      </c>
    </row>
    <row r="273" spans="1:10" ht="15.75">
      <c r="A273" s="9">
        <v>43448</v>
      </c>
      <c r="B273" s="10" t="s">
        <v>231</v>
      </c>
      <c r="C273" s="15">
        <v>1500</v>
      </c>
      <c r="D273" s="15" t="s">
        <v>10</v>
      </c>
      <c r="E273" s="15">
        <v>1628.3</v>
      </c>
      <c r="F273" s="15">
        <v>1650</v>
      </c>
      <c r="G273" s="15">
        <v>1664.2</v>
      </c>
      <c r="H273" s="15">
        <f t="shared" ref="H273" si="490">(IF(D273="SELL",E273-F273,IF(D273="BUY",F273-E273)))*C273</f>
        <v>32550.000000000069</v>
      </c>
      <c r="I273" s="15">
        <f t="shared" ref="I273" si="491">(IF(D273="SELL",IF(G273="",0,F273-G273),IF(D273="BUY",IF(G273="",0,G273-F273))))*C273</f>
        <v>21300.000000000069</v>
      </c>
      <c r="J273" s="15">
        <f t="shared" ref="J273" si="492">SUM(H273,I273)</f>
        <v>53850.000000000138</v>
      </c>
    </row>
    <row r="274" spans="1:10" ht="15.75">
      <c r="A274" s="9">
        <v>43446</v>
      </c>
      <c r="B274" s="10" t="s">
        <v>97</v>
      </c>
      <c r="C274" s="15">
        <v>10000</v>
      </c>
      <c r="D274" s="15" t="s">
        <v>10</v>
      </c>
      <c r="E274" s="15">
        <v>96</v>
      </c>
      <c r="F274" s="15">
        <v>96</v>
      </c>
      <c r="G274" s="15">
        <v>0</v>
      </c>
      <c r="H274" s="15">
        <f t="shared" ref="H274" si="493">(IF(D274="SELL",E274-F274,IF(D274="BUY",F274-E274)))*C274</f>
        <v>0</v>
      </c>
      <c r="I274" s="15">
        <v>0</v>
      </c>
      <c r="J274" s="15">
        <f t="shared" ref="J274" si="494">SUM(H274,I274)</f>
        <v>0</v>
      </c>
    </row>
    <row r="275" spans="1:10" ht="15.75">
      <c r="A275" s="9">
        <v>43446</v>
      </c>
      <c r="B275" s="10" t="s">
        <v>148</v>
      </c>
      <c r="C275" s="15">
        <v>5000</v>
      </c>
      <c r="D275" s="15" t="s">
        <v>10</v>
      </c>
      <c r="E275" s="15">
        <v>278.3</v>
      </c>
      <c r="F275" s="15">
        <v>273</v>
      </c>
      <c r="G275" s="15">
        <v>0</v>
      </c>
      <c r="H275" s="15">
        <f t="shared" ref="H275" si="495">(IF(D275="SELL",E275-F275,IF(D275="BUY",F275-E275)))*C275</f>
        <v>-26500.000000000058</v>
      </c>
      <c r="I275" s="15">
        <v>0</v>
      </c>
      <c r="J275" s="15">
        <f t="shared" ref="J275" si="496">SUM(H275,I275)</f>
        <v>-26500.000000000058</v>
      </c>
    </row>
    <row r="276" spans="1:10" ht="15.75">
      <c r="A276" s="9">
        <v>43441</v>
      </c>
      <c r="B276" s="10" t="s">
        <v>50</v>
      </c>
      <c r="C276" s="15">
        <v>2000</v>
      </c>
      <c r="D276" s="15" t="s">
        <v>10</v>
      </c>
      <c r="E276" s="15">
        <v>495.3</v>
      </c>
      <c r="F276" s="15">
        <v>501</v>
      </c>
      <c r="G276" s="15">
        <v>515</v>
      </c>
      <c r="H276" s="15">
        <f t="shared" ref="H276" si="497">(IF(D276="SELL",E276-F276,IF(D276="BUY",F276-E276)))*C276</f>
        <v>11399.999999999978</v>
      </c>
      <c r="I276" s="15">
        <v>0</v>
      </c>
      <c r="J276" s="15">
        <f t="shared" ref="J276" si="498">SUM(H276,I276)</f>
        <v>11399.999999999978</v>
      </c>
    </row>
    <row r="277" spans="1:10" ht="15.75">
      <c r="A277" s="9">
        <v>43440</v>
      </c>
      <c r="B277" s="10" t="s">
        <v>56</v>
      </c>
      <c r="C277" s="15">
        <v>2000</v>
      </c>
      <c r="D277" s="15" t="s">
        <v>10</v>
      </c>
      <c r="E277" s="15">
        <v>432</v>
      </c>
      <c r="F277" s="15">
        <v>436.5</v>
      </c>
      <c r="G277" s="15">
        <v>441.65</v>
      </c>
      <c r="H277" s="15">
        <f t="shared" ref="H277" si="499">(IF(D277="SELL",E277-F277,IF(D277="BUY",F277-E277)))*C277</f>
        <v>9000</v>
      </c>
      <c r="I277" s="15">
        <f>(IF(D277="SELL",IF(G277="",0,F277-G277),IF(D277="BUY",IF(G277="",0,G277-F277))))*C277</f>
        <v>10299.999999999955</v>
      </c>
      <c r="J277" s="15">
        <f t="shared" ref="J277" si="500">SUM(H277,I277)</f>
        <v>19299.999999999956</v>
      </c>
    </row>
    <row r="278" spans="1:10" ht="15.75">
      <c r="A278" s="9">
        <v>43440</v>
      </c>
      <c r="B278" s="10" t="s">
        <v>251</v>
      </c>
      <c r="C278" s="15">
        <v>3500</v>
      </c>
      <c r="D278" s="15" t="s">
        <v>10</v>
      </c>
      <c r="E278" s="15">
        <v>218.85</v>
      </c>
      <c r="F278" s="15">
        <v>218.85</v>
      </c>
      <c r="G278" s="15">
        <v>0</v>
      </c>
      <c r="H278" s="15">
        <f t="shared" ref="H278" si="501">(IF(D278="SELL",E278-F278,IF(D278="BUY",F278-E278)))*C278</f>
        <v>0</v>
      </c>
      <c r="I278" s="15">
        <v>0</v>
      </c>
      <c r="J278" s="15">
        <f t="shared" ref="J278" si="502">SUM(H278,I278)</f>
        <v>0</v>
      </c>
    </row>
    <row r="279" spans="1:10" ht="15.75">
      <c r="A279" s="9">
        <v>43439</v>
      </c>
      <c r="B279" s="10" t="s">
        <v>25</v>
      </c>
      <c r="C279" s="15">
        <v>3000</v>
      </c>
      <c r="D279" s="15" t="s">
        <v>10</v>
      </c>
      <c r="E279" s="15">
        <v>826.2</v>
      </c>
      <c r="F279" s="15">
        <v>835</v>
      </c>
      <c r="G279" s="15">
        <v>850.3</v>
      </c>
      <c r="H279" s="15">
        <f t="shared" ref="H279" si="503">(IF(D279="SELL",E279-F279,IF(D279="BUY",F279-E279)))*C279</f>
        <v>26399.999999999862</v>
      </c>
      <c r="I279" s="15">
        <v>0</v>
      </c>
      <c r="J279" s="15">
        <f t="shared" ref="J279" si="504">SUM(H279,I279)</f>
        <v>26399.999999999862</v>
      </c>
    </row>
    <row r="280" spans="1:10" ht="15.75">
      <c r="A280" s="9">
        <v>43439</v>
      </c>
      <c r="B280" s="10" t="s">
        <v>98</v>
      </c>
      <c r="C280" s="15">
        <v>200</v>
      </c>
      <c r="D280" s="15" t="s">
        <v>10</v>
      </c>
      <c r="E280" s="15">
        <v>4120.3</v>
      </c>
      <c r="F280" s="15">
        <v>4060</v>
      </c>
      <c r="G280" s="15">
        <v>0</v>
      </c>
      <c r="H280" s="15">
        <f t="shared" ref="H280" si="505">(IF(D280="SELL",E280-F280,IF(D280="BUY",F280-E280)))*C280</f>
        <v>-12060.000000000036</v>
      </c>
      <c r="I280" s="15">
        <v>0</v>
      </c>
      <c r="J280" s="15">
        <f t="shared" ref="J280" si="506">SUM(H280,I280)</f>
        <v>-12060.000000000036</v>
      </c>
    </row>
    <row r="281" spans="1:10" ht="15.75">
      <c r="A281" s="9">
        <v>43438</v>
      </c>
      <c r="B281" s="10" t="s">
        <v>250</v>
      </c>
      <c r="C281" s="15">
        <v>6500</v>
      </c>
      <c r="D281" s="15" t="s">
        <v>10</v>
      </c>
      <c r="E281" s="15">
        <v>182</v>
      </c>
      <c r="F281" s="15">
        <v>184</v>
      </c>
      <c r="G281" s="15">
        <v>188.2</v>
      </c>
      <c r="H281" s="15">
        <f t="shared" ref="H281" si="507">(IF(D281="SELL",E281-F281,IF(D281="BUY",F281-E281)))*C281</f>
        <v>13000</v>
      </c>
      <c r="I281" s="15">
        <v>0</v>
      </c>
      <c r="J281" s="15">
        <f t="shared" ref="J281" si="508">SUM(H281,I281)</f>
        <v>13000</v>
      </c>
    </row>
    <row r="282" spans="1:10" ht="15.75">
      <c r="A282" s="9">
        <v>43437</v>
      </c>
      <c r="B282" s="10" t="s">
        <v>145</v>
      </c>
      <c r="C282" s="15">
        <v>2000</v>
      </c>
      <c r="D282" s="15" t="s">
        <v>10</v>
      </c>
      <c r="E282" s="15">
        <v>853</v>
      </c>
      <c r="F282" s="15">
        <v>863.2</v>
      </c>
      <c r="G282" s="15">
        <v>873</v>
      </c>
      <c r="H282" s="15">
        <f t="shared" ref="H282" si="509">(IF(D282="SELL",E282-F282,IF(D282="BUY",F282-E282)))*C282</f>
        <v>20400.000000000091</v>
      </c>
      <c r="I282" s="15">
        <f>(IF(D282="SELL",IF(G282="",0,F282-G282),IF(D282="BUY",IF(G282="",0,G282-F282))))*C282</f>
        <v>19599.999999999909</v>
      </c>
      <c r="J282" s="15">
        <f t="shared" ref="J282" si="510">SUM(H282,I282)</f>
        <v>40000</v>
      </c>
    </row>
    <row r="283" spans="1:10" ht="15.75">
      <c r="A283" s="9">
        <v>43434</v>
      </c>
      <c r="B283" s="10" t="s">
        <v>235</v>
      </c>
      <c r="C283" s="15">
        <v>3500</v>
      </c>
      <c r="D283" s="15" t="s">
        <v>10</v>
      </c>
      <c r="E283" s="15">
        <v>341</v>
      </c>
      <c r="F283" s="15">
        <v>346</v>
      </c>
      <c r="G283" s="15">
        <v>350.5</v>
      </c>
      <c r="H283" s="15">
        <f t="shared" ref="H283" si="511">(IF(D283="SELL",E283-F283,IF(D283="BUY",F283-E283)))*C283</f>
        <v>17500</v>
      </c>
      <c r="I283" s="15">
        <f>(IF(D283="SELL",IF(G283="",0,F283-G283),IF(D283="BUY",IF(G283="",0,G283-F283))))*C283</f>
        <v>15750</v>
      </c>
      <c r="J283" s="15">
        <f t="shared" ref="J283" si="512">SUM(H283,I283)</f>
        <v>33250</v>
      </c>
    </row>
    <row r="284" spans="1:10" ht="15.75">
      <c r="A284" s="9">
        <v>43433</v>
      </c>
      <c r="B284" s="10" t="s">
        <v>217</v>
      </c>
      <c r="C284" s="15">
        <v>1000</v>
      </c>
      <c r="D284" s="15" t="s">
        <v>10</v>
      </c>
      <c r="E284" s="15">
        <v>963.2</v>
      </c>
      <c r="F284" s="15">
        <v>973</v>
      </c>
      <c r="G284" s="15">
        <v>996</v>
      </c>
      <c r="H284" s="15">
        <f t="shared" ref="H284" si="513">(IF(D284="SELL",E284-F284,IF(D284="BUY",F284-E284)))*C284</f>
        <v>9799.9999999999545</v>
      </c>
      <c r="I284" s="15">
        <v>0</v>
      </c>
      <c r="J284" s="15">
        <f t="shared" ref="J284" si="514">SUM(H284,I284)</f>
        <v>9799.9999999999545</v>
      </c>
    </row>
    <row r="285" spans="1:10" ht="15.75">
      <c r="A285" s="9">
        <v>43430</v>
      </c>
      <c r="B285" s="10" t="s">
        <v>31</v>
      </c>
      <c r="C285" s="15">
        <v>1000</v>
      </c>
      <c r="D285" s="15" t="s">
        <v>10</v>
      </c>
      <c r="E285" s="15">
        <v>1071.5</v>
      </c>
      <c r="F285" s="15">
        <v>1080.0999999999999</v>
      </c>
      <c r="G285" s="15">
        <v>1086.5</v>
      </c>
      <c r="H285" s="15">
        <f t="shared" ref="H285" si="515">(IF(D285="SELL",E285-F285,IF(D285="BUY",F285-E285)))*C285</f>
        <v>8599.9999999999091</v>
      </c>
      <c r="I285" s="15">
        <f>(IF(D285="SELL",IF(G285="",0,F285-G285),IF(D285="BUY",IF(G285="",0,G285-F285))))*C285</f>
        <v>6400.0000000000909</v>
      </c>
      <c r="J285" s="15">
        <f t="shared" ref="J285" si="516">SUM(H285,I285)</f>
        <v>15000</v>
      </c>
    </row>
    <row r="286" spans="1:10" ht="15.75">
      <c r="A286" s="9">
        <v>43430</v>
      </c>
      <c r="B286" s="10" t="s">
        <v>232</v>
      </c>
      <c r="C286" s="15">
        <v>3500</v>
      </c>
      <c r="D286" s="15" t="s">
        <v>10</v>
      </c>
      <c r="E286" s="15">
        <v>546</v>
      </c>
      <c r="F286" s="15">
        <v>549.9</v>
      </c>
      <c r="G286" s="15">
        <v>560</v>
      </c>
      <c r="H286" s="15">
        <f t="shared" ref="H286" si="517">(IF(D286="SELL",E286-F286,IF(D286="BUY",F286-E286)))*C286</f>
        <v>13649.99999999992</v>
      </c>
      <c r="I286" s="15">
        <v>0</v>
      </c>
      <c r="J286" s="15">
        <f t="shared" ref="J286" si="518">SUM(H286,I286)</f>
        <v>13649.99999999992</v>
      </c>
    </row>
    <row r="287" spans="1:10" ht="15.75">
      <c r="A287" s="9">
        <v>43430</v>
      </c>
      <c r="B287" s="10" t="s">
        <v>232</v>
      </c>
      <c r="C287" s="15">
        <v>3500</v>
      </c>
      <c r="D287" s="15" t="s">
        <v>10</v>
      </c>
      <c r="E287" s="15">
        <v>546</v>
      </c>
      <c r="F287" s="15">
        <v>549.9</v>
      </c>
      <c r="G287" s="15">
        <v>560</v>
      </c>
      <c r="H287" s="15">
        <f t="shared" ref="H287" si="519">(IF(D287="SELL",E287-F287,IF(D287="BUY",F287-E287)))*C287</f>
        <v>13649.99999999992</v>
      </c>
      <c r="I287" s="15">
        <v>0</v>
      </c>
      <c r="J287" s="15">
        <f t="shared" ref="J287" si="520">SUM(H287,I287)</f>
        <v>13649.99999999992</v>
      </c>
    </row>
    <row r="288" spans="1:10" ht="15.75">
      <c r="A288" s="9">
        <v>43425</v>
      </c>
      <c r="B288" s="10" t="s">
        <v>92</v>
      </c>
      <c r="C288" s="15">
        <v>5000</v>
      </c>
      <c r="D288" s="15" t="s">
        <v>10</v>
      </c>
      <c r="E288" s="15">
        <v>232</v>
      </c>
      <c r="F288" s="15">
        <v>238</v>
      </c>
      <c r="G288" s="15">
        <v>246</v>
      </c>
      <c r="H288" s="15">
        <f t="shared" ref="H288" si="521">(IF(D288="SELL",E288-F288,IF(D288="BUY",F288-E288)))*C288</f>
        <v>30000</v>
      </c>
      <c r="I288" s="15">
        <v>0</v>
      </c>
      <c r="J288" s="15">
        <f t="shared" ref="J288" si="522">SUM(H288,I288)</f>
        <v>30000</v>
      </c>
    </row>
    <row r="289" spans="1:10" ht="15.75">
      <c r="A289" s="9">
        <v>43424</v>
      </c>
      <c r="B289" s="10" t="s">
        <v>249</v>
      </c>
      <c r="C289" s="15">
        <v>5000</v>
      </c>
      <c r="D289" s="15" t="s">
        <v>10</v>
      </c>
      <c r="E289" s="15">
        <v>376</v>
      </c>
      <c r="F289" s="15">
        <v>380</v>
      </c>
      <c r="G289" s="15">
        <v>384.6</v>
      </c>
      <c r="H289" s="15">
        <f t="shared" ref="H289" si="523">(IF(D289="SELL",E289-F289,IF(D289="BUY",F289-E289)))*C289</f>
        <v>20000</v>
      </c>
      <c r="I289" s="15">
        <f>(IF(D289="SELL",IF(G289="",0,F289-G289),IF(D289="BUY",IF(G289="",0,G289-F289))))*C289</f>
        <v>23000.000000000113</v>
      </c>
      <c r="J289" s="15">
        <f t="shared" ref="J289" si="524">SUM(H289,I289)</f>
        <v>43000.000000000116</v>
      </c>
    </row>
    <row r="290" spans="1:10" ht="15.75">
      <c r="A290" s="9">
        <v>43424</v>
      </c>
      <c r="B290" s="10" t="s">
        <v>248</v>
      </c>
      <c r="C290" s="15">
        <v>5000</v>
      </c>
      <c r="D290" s="15" t="s">
        <v>10</v>
      </c>
      <c r="E290" s="15">
        <v>233</v>
      </c>
      <c r="F290" s="15">
        <v>233</v>
      </c>
      <c r="G290" s="15">
        <v>0</v>
      </c>
      <c r="H290" s="15">
        <f t="shared" ref="H290" si="525">(IF(D290="SELL",E290-F290,IF(D290="BUY",F290-E290)))*C290</f>
        <v>0</v>
      </c>
      <c r="I290" s="15">
        <v>0</v>
      </c>
      <c r="J290" s="15">
        <f t="shared" ref="J290" si="526">SUM(H290,I290)</f>
        <v>0</v>
      </c>
    </row>
    <row r="291" spans="1:10" ht="15.75">
      <c r="A291" s="9">
        <v>43424</v>
      </c>
      <c r="B291" s="10" t="s">
        <v>247</v>
      </c>
      <c r="C291" s="15">
        <v>3500</v>
      </c>
      <c r="D291" s="15" t="s">
        <v>10</v>
      </c>
      <c r="E291" s="15">
        <v>740</v>
      </c>
      <c r="F291" s="15">
        <v>723.5</v>
      </c>
      <c r="G291" s="15">
        <v>0</v>
      </c>
      <c r="H291" s="15">
        <f t="shared" ref="H291" si="527">(IF(D291="SELL",E291-F291,IF(D291="BUY",F291-E291)))*C291</f>
        <v>-57750</v>
      </c>
      <c r="I291" s="15">
        <v>0</v>
      </c>
      <c r="J291" s="15">
        <f t="shared" ref="J291" si="528">SUM(H291,I291)</f>
        <v>-57750</v>
      </c>
    </row>
    <row r="292" spans="1:10" ht="15.75">
      <c r="A292" s="9">
        <v>43420</v>
      </c>
      <c r="B292" s="10" t="s">
        <v>14</v>
      </c>
      <c r="C292" s="15">
        <v>5000</v>
      </c>
      <c r="D292" s="15" t="s">
        <v>10</v>
      </c>
      <c r="E292" s="15">
        <v>350</v>
      </c>
      <c r="F292" s="15">
        <v>356</v>
      </c>
      <c r="G292" s="15">
        <v>365</v>
      </c>
      <c r="H292" s="15">
        <f t="shared" ref="H292" si="529">(IF(D292="SELL",E292-F292,IF(D292="BUY",F292-E292)))*C292</f>
        <v>30000</v>
      </c>
      <c r="I292" s="15">
        <f>(IF(D292="SELL",IF(G292="",0,F292-G292),IF(D292="BUY",IF(G292="",0,G292-F292))))*C292</f>
        <v>45000</v>
      </c>
      <c r="J292" s="15">
        <f t="shared" ref="J292" si="530">SUM(H292,I292)</f>
        <v>75000</v>
      </c>
    </row>
    <row r="293" spans="1:10" ht="15.75">
      <c r="A293" s="9">
        <v>43419</v>
      </c>
      <c r="B293" s="10" t="s">
        <v>14</v>
      </c>
      <c r="C293" s="15">
        <v>15000</v>
      </c>
      <c r="D293" s="15" t="s">
        <v>10</v>
      </c>
      <c r="E293" s="15">
        <v>283</v>
      </c>
      <c r="F293" s="15">
        <v>288.2</v>
      </c>
      <c r="G293" s="15">
        <v>296</v>
      </c>
      <c r="H293" s="15">
        <f t="shared" ref="H293" si="531">(IF(D293="SELL",E293-F293,IF(D293="BUY",F293-E293)))*C293</f>
        <v>77999.999999999825</v>
      </c>
      <c r="I293" s="15">
        <f>(IF(D293="SELL",IF(G293="",0,F293-G293),IF(D293="BUY",IF(G293="",0,G293-F293))))*C293</f>
        <v>117000.00000000017</v>
      </c>
      <c r="J293" s="15">
        <f t="shared" ref="J293" si="532">SUM(H293,I293)</f>
        <v>195000</v>
      </c>
    </row>
    <row r="294" spans="1:10" ht="15.75">
      <c r="A294" s="9">
        <v>43417</v>
      </c>
      <c r="B294" s="10" t="s">
        <v>236</v>
      </c>
      <c r="C294" s="15">
        <v>1000</v>
      </c>
      <c r="D294" s="15" t="s">
        <v>10</v>
      </c>
      <c r="E294" s="15">
        <v>1226</v>
      </c>
      <c r="F294" s="15">
        <v>1233.5</v>
      </c>
      <c r="G294" s="15">
        <v>1256.5</v>
      </c>
      <c r="H294" s="15">
        <f t="shared" ref="H294" si="533">(IF(D294="SELL",E294-F294,IF(D294="BUY",F294-E294)))*C294</f>
        <v>7500</v>
      </c>
      <c r="I294" s="15">
        <v>0</v>
      </c>
      <c r="J294" s="15">
        <f t="shared" ref="J294" si="534">SUM(H294,I294)</f>
        <v>7500</v>
      </c>
    </row>
    <row r="295" spans="1:10" ht="15.75">
      <c r="A295" s="9">
        <v>43413</v>
      </c>
      <c r="B295" s="10" t="s">
        <v>148</v>
      </c>
      <c r="C295" s="15">
        <v>5000</v>
      </c>
      <c r="D295" s="15" t="s">
        <v>10</v>
      </c>
      <c r="E295" s="15">
        <v>276.89999999999998</v>
      </c>
      <c r="F295" s="15">
        <v>280</v>
      </c>
      <c r="G295" s="15">
        <v>286.2</v>
      </c>
      <c r="H295" s="15">
        <f t="shared" ref="H295" si="535">(IF(D295="SELL",E295-F295,IF(D295="BUY",F295-E295)))*C295</f>
        <v>15500.000000000113</v>
      </c>
      <c r="I295" s="15">
        <f t="shared" ref="I295" si="536">(IF(D295="SELL",IF(G295="",0,F295-G295),IF(D295="BUY",IF(G295="",0,G295-F295))))*C295</f>
        <v>30999.999999999942</v>
      </c>
      <c r="J295" s="15">
        <f t="shared" ref="J295" si="537">SUM(H295,I295)</f>
        <v>46500.000000000058</v>
      </c>
    </row>
    <row r="296" spans="1:10" ht="15.75">
      <c r="A296" s="9">
        <v>43409</v>
      </c>
      <c r="B296" s="10" t="s">
        <v>246</v>
      </c>
      <c r="C296" s="15">
        <v>3500</v>
      </c>
      <c r="D296" s="15" t="s">
        <v>10</v>
      </c>
      <c r="E296" s="15">
        <v>280</v>
      </c>
      <c r="F296" s="15">
        <v>276</v>
      </c>
      <c r="G296" s="15">
        <v>0</v>
      </c>
      <c r="H296" s="15">
        <f t="shared" ref="H296" si="538">(IF(D296="SELL",E296-F296,IF(D296="BUY",F296-E296)))*C296</f>
        <v>-14000</v>
      </c>
      <c r="I296" s="15">
        <v>0</v>
      </c>
      <c r="J296" s="15">
        <f t="shared" ref="J296" si="539">SUM(H296,I296)</f>
        <v>-14000</v>
      </c>
    </row>
    <row r="297" spans="1:10" ht="15.75">
      <c r="A297" s="9">
        <v>43406</v>
      </c>
      <c r="B297" s="10" t="s">
        <v>235</v>
      </c>
      <c r="C297" s="15">
        <v>3500</v>
      </c>
      <c r="D297" s="15" t="s">
        <v>10</v>
      </c>
      <c r="E297" s="15">
        <v>414</v>
      </c>
      <c r="F297" s="15">
        <v>406</v>
      </c>
      <c r="G297" s="15">
        <v>0</v>
      </c>
      <c r="H297" s="15">
        <f t="shared" ref="H297" si="540">(IF(D297="SELL",E297-F297,IF(D297="BUY",F297-E297)))*C297</f>
        <v>-28000</v>
      </c>
      <c r="I297" s="15">
        <v>0</v>
      </c>
      <c r="J297" s="15">
        <f t="shared" ref="J297" si="541">SUM(H297,I297)</f>
        <v>-28000</v>
      </c>
    </row>
    <row r="298" spans="1:10" ht="15.75">
      <c r="A298" s="9">
        <v>43403</v>
      </c>
      <c r="B298" s="10" t="s">
        <v>170</v>
      </c>
      <c r="C298" s="15">
        <v>3500</v>
      </c>
      <c r="D298" s="15" t="s">
        <v>10</v>
      </c>
      <c r="E298" s="15">
        <v>456</v>
      </c>
      <c r="F298" s="15">
        <v>465</v>
      </c>
      <c r="G298" s="15">
        <v>473.2</v>
      </c>
      <c r="H298" s="15">
        <f t="shared" ref="H298" si="542">(IF(D298="SELL",E298-F298,IF(D298="BUY",F298-E298)))*C298</f>
        <v>31500</v>
      </c>
      <c r="I298" s="15">
        <v>0</v>
      </c>
      <c r="J298" s="15">
        <f t="shared" ref="J298" si="543">SUM(H298,I298)</f>
        <v>31500</v>
      </c>
    </row>
    <row r="299" spans="1:10" ht="15.75">
      <c r="A299" s="9">
        <v>43395</v>
      </c>
      <c r="B299" s="10" t="s">
        <v>235</v>
      </c>
      <c r="C299" s="15">
        <v>5000</v>
      </c>
      <c r="D299" s="15" t="s">
        <v>10</v>
      </c>
      <c r="E299" s="15">
        <v>358</v>
      </c>
      <c r="F299" s="15">
        <v>363.2</v>
      </c>
      <c r="G299" s="15">
        <v>369</v>
      </c>
      <c r="H299" s="15">
        <f t="shared" ref="H299" si="544">(IF(D299="SELL",E299-F299,IF(D299="BUY",F299-E299)))*C299</f>
        <v>25999.999999999942</v>
      </c>
      <c r="I299" s="15">
        <f t="shared" ref="I299" si="545">(IF(D299="SELL",IF(G299="",0,F299-G299),IF(D299="BUY",IF(G299="",0,G299-F299))))*C299</f>
        <v>29000.000000000058</v>
      </c>
      <c r="J299" s="15">
        <f t="shared" ref="J299" si="546">SUM(H299,I299)</f>
        <v>55000</v>
      </c>
    </row>
    <row r="300" spans="1:10" ht="15.75">
      <c r="A300" s="9">
        <v>43392</v>
      </c>
      <c r="B300" s="10" t="s">
        <v>92</v>
      </c>
      <c r="C300" s="15">
        <v>2000</v>
      </c>
      <c r="D300" s="15" t="s">
        <v>10</v>
      </c>
      <c r="E300" s="15">
        <v>226</v>
      </c>
      <c r="F300" s="15">
        <v>230</v>
      </c>
      <c r="G300" s="15">
        <v>238.3</v>
      </c>
      <c r="H300" s="15">
        <f t="shared" ref="H300" si="547">(IF(D300="SELL",E300-F300,IF(D300="BUY",F300-E300)))*C300</f>
        <v>8000</v>
      </c>
      <c r="I300" s="15">
        <f t="shared" ref="I300" si="548">(IF(D300="SELL",IF(G300="",0,F300-G300),IF(D300="BUY",IF(G300="",0,G300-F300))))*C300</f>
        <v>16600.000000000022</v>
      </c>
      <c r="J300" s="15">
        <f t="shared" ref="J300" si="549">SUM(H300,I300)</f>
        <v>24600.000000000022</v>
      </c>
    </row>
    <row r="301" spans="1:10" ht="15.75">
      <c r="A301" s="9">
        <v>43389</v>
      </c>
      <c r="B301" s="10" t="s">
        <v>245</v>
      </c>
      <c r="C301" s="15">
        <v>1500</v>
      </c>
      <c r="D301" s="15" t="s">
        <v>10</v>
      </c>
      <c r="E301" s="15">
        <v>626</v>
      </c>
      <c r="F301" s="15">
        <v>626</v>
      </c>
      <c r="G301" s="15">
        <v>0</v>
      </c>
      <c r="H301" s="15">
        <f t="shared" ref="H301" si="550">(IF(D301="SELL",E301-F301,IF(D301="BUY",F301-E301)))*C301</f>
        <v>0</v>
      </c>
      <c r="I301" s="15">
        <v>0</v>
      </c>
      <c r="J301" s="15">
        <f t="shared" ref="J301" si="551">SUM(H301,I301)</f>
        <v>0</v>
      </c>
    </row>
    <row r="302" spans="1:10" ht="15.75">
      <c r="A302" s="9">
        <v>43388</v>
      </c>
      <c r="B302" s="10" t="s">
        <v>35</v>
      </c>
      <c r="C302" s="15">
        <v>1100</v>
      </c>
      <c r="D302" s="15" t="s">
        <v>10</v>
      </c>
      <c r="E302" s="15">
        <v>2385.3000000000002</v>
      </c>
      <c r="F302" s="15">
        <v>2415</v>
      </c>
      <c r="G302" s="15">
        <v>2455</v>
      </c>
      <c r="H302" s="15">
        <f t="shared" ref="H302" si="552">(IF(D302="SELL",E302-F302,IF(D302="BUY",F302-E302)))*C302</f>
        <v>32669.9999999998</v>
      </c>
      <c r="I302" s="15">
        <f t="shared" ref="I302" si="553">(IF(D302="SELL",IF(G302="",0,F302-G302),IF(D302="BUY",IF(G302="",0,G302-F302))))*C302</f>
        <v>44000</v>
      </c>
      <c r="J302" s="15">
        <f t="shared" ref="J302" si="554">SUM(H302,I302)</f>
        <v>76669.999999999796</v>
      </c>
    </row>
    <row r="303" spans="1:10" ht="15.75">
      <c r="A303" s="9">
        <v>43388</v>
      </c>
      <c r="B303" s="10" t="s">
        <v>240</v>
      </c>
      <c r="C303" s="15">
        <v>5000</v>
      </c>
      <c r="D303" s="15" t="s">
        <v>10</v>
      </c>
      <c r="E303" s="15">
        <v>595</v>
      </c>
      <c r="F303" s="15">
        <v>603</v>
      </c>
      <c r="G303" s="15">
        <v>620</v>
      </c>
      <c r="H303" s="15">
        <f t="shared" ref="H303" si="555">(IF(D303="SELL",E303-F303,IF(D303="BUY",F303-E303)))*C303</f>
        <v>40000</v>
      </c>
      <c r="I303" s="15">
        <v>0</v>
      </c>
      <c r="J303" s="15">
        <f t="shared" ref="J303" si="556">SUM(H303,I303)</f>
        <v>40000</v>
      </c>
    </row>
    <row r="304" spans="1:10" ht="15.75">
      <c r="A304" s="9">
        <v>43384</v>
      </c>
      <c r="B304" s="10" t="s">
        <v>244</v>
      </c>
      <c r="C304" s="15">
        <v>3500</v>
      </c>
      <c r="D304" s="15" t="s">
        <v>10</v>
      </c>
      <c r="E304" s="15">
        <v>206</v>
      </c>
      <c r="F304" s="15">
        <v>208</v>
      </c>
      <c r="G304" s="15">
        <v>212</v>
      </c>
      <c r="H304" s="15">
        <f t="shared" ref="H304" si="557">(IF(D304="SELL",E304-F304,IF(D304="BUY",F304-E304)))*C304</f>
        <v>7000</v>
      </c>
      <c r="I304" s="15">
        <f t="shared" ref="I304" si="558">(IF(D304="SELL",IF(G304="",0,F304-G304),IF(D304="BUY",IF(G304="",0,G304-F304))))*C304</f>
        <v>14000</v>
      </c>
      <c r="J304" s="15">
        <f t="shared" ref="J304" si="559">SUM(H304,I304)</f>
        <v>21000</v>
      </c>
    </row>
    <row r="305" spans="1:10" ht="15.75">
      <c r="A305" s="9">
        <v>43383</v>
      </c>
      <c r="B305" s="10" t="s">
        <v>244</v>
      </c>
      <c r="C305" s="15">
        <v>5000</v>
      </c>
      <c r="D305" s="15" t="s">
        <v>10</v>
      </c>
      <c r="E305" s="15">
        <v>209</v>
      </c>
      <c r="F305" s="15">
        <v>213.5</v>
      </c>
      <c r="G305" s="15">
        <v>218</v>
      </c>
      <c r="H305" s="15">
        <f t="shared" ref="H305" si="560">(IF(D305="SELL",E305-F305,IF(D305="BUY",F305-E305)))*C305</f>
        <v>22500</v>
      </c>
      <c r="I305" s="15">
        <f t="shared" ref="I305" si="561">(IF(D305="SELL",IF(G305="",0,F305-G305),IF(D305="BUY",IF(G305="",0,G305-F305))))*C305</f>
        <v>22500</v>
      </c>
      <c r="J305" s="15">
        <f t="shared" ref="J305" si="562">SUM(H305,I305)</f>
        <v>45000</v>
      </c>
    </row>
    <row r="306" spans="1:10" ht="15.75">
      <c r="A306" s="9">
        <v>43381</v>
      </c>
      <c r="B306" s="10" t="s">
        <v>213</v>
      </c>
      <c r="C306" s="15">
        <v>1000</v>
      </c>
      <c r="D306" s="15" t="s">
        <v>10</v>
      </c>
      <c r="E306" s="15">
        <v>2050.3000000000002</v>
      </c>
      <c r="F306" s="15">
        <v>2065</v>
      </c>
      <c r="G306" s="15">
        <v>2090</v>
      </c>
      <c r="H306" s="15">
        <f t="shared" ref="H306" si="563">(IF(D306="SELL",E306-F306,IF(D306="BUY",F306-E306)))*C306</f>
        <v>14699.999999999818</v>
      </c>
      <c r="I306" s="15">
        <f t="shared" ref="I306" si="564">(IF(D306="SELL",IF(G306="",0,F306-G306),IF(D306="BUY",IF(G306="",0,G306-F306))))*C306</f>
        <v>25000</v>
      </c>
      <c r="J306" s="15">
        <f t="shared" ref="J306" si="565">SUM(H306,I306)</f>
        <v>39699.999999999818</v>
      </c>
    </row>
    <row r="307" spans="1:10" ht="15.75">
      <c r="A307" s="9">
        <v>43377</v>
      </c>
      <c r="B307" s="10" t="s">
        <v>243</v>
      </c>
      <c r="C307" s="15">
        <v>3000</v>
      </c>
      <c r="D307" s="15" t="s">
        <v>10</v>
      </c>
      <c r="E307" s="15">
        <v>380</v>
      </c>
      <c r="F307" s="15">
        <v>383.8</v>
      </c>
      <c r="G307" s="15">
        <v>390.8</v>
      </c>
      <c r="H307" s="15">
        <f t="shared" ref="H307" si="566">(IF(D307="SELL",E307-F307,IF(D307="BUY",F307-E307)))*C307</f>
        <v>11400.000000000035</v>
      </c>
      <c r="I307" s="15">
        <v>0</v>
      </c>
      <c r="J307" s="15">
        <f t="shared" ref="J307" si="567">SUM(H307,I307)</f>
        <v>11400.000000000035</v>
      </c>
    </row>
    <row r="308" spans="1:10" ht="15.75">
      <c r="A308" s="9">
        <v>43377</v>
      </c>
      <c r="B308" s="10" t="s">
        <v>92</v>
      </c>
      <c r="C308" s="15">
        <v>5000</v>
      </c>
      <c r="D308" s="15" t="s">
        <v>9</v>
      </c>
      <c r="E308" s="15">
        <v>408.2</v>
      </c>
      <c r="F308" s="15">
        <v>402</v>
      </c>
      <c r="G308" s="15">
        <v>392</v>
      </c>
      <c r="H308" s="15">
        <f t="shared" ref="H308" si="568">(IF(D308="SELL",E308-F308,IF(D308="BUY",F308-E308)))*C308</f>
        <v>30999.999999999942</v>
      </c>
      <c r="I308" s="15">
        <v>0</v>
      </c>
      <c r="J308" s="15">
        <f t="shared" ref="J308" si="569">SUM(H308,I308)</f>
        <v>30999.999999999942</v>
      </c>
    </row>
    <row r="309" spans="1:10" ht="15.75">
      <c r="A309" s="9">
        <v>43376</v>
      </c>
      <c r="B309" s="10" t="s">
        <v>242</v>
      </c>
      <c r="C309" s="15">
        <v>3000</v>
      </c>
      <c r="D309" s="15" t="s">
        <v>10</v>
      </c>
      <c r="E309" s="15">
        <v>380</v>
      </c>
      <c r="F309" s="15">
        <v>383.8</v>
      </c>
      <c r="G309" s="15">
        <v>390.8</v>
      </c>
      <c r="H309" s="15">
        <f t="shared" ref="H309" si="570">(IF(D309="SELL",E309-F309,IF(D309="BUY",F309-E309)))*C309</f>
        <v>11400.000000000035</v>
      </c>
      <c r="I309" s="15">
        <v>0</v>
      </c>
      <c r="J309" s="15">
        <f t="shared" ref="J309" si="571">SUM(H309,I309)</f>
        <v>11400.000000000035</v>
      </c>
    </row>
    <row r="310" spans="1:10" ht="15.75">
      <c r="A310" s="9">
        <v>43374</v>
      </c>
      <c r="B310" s="10" t="s">
        <v>221</v>
      </c>
      <c r="C310" s="15">
        <v>2000</v>
      </c>
      <c r="D310" s="15" t="s">
        <v>10</v>
      </c>
      <c r="E310" s="15">
        <v>406</v>
      </c>
      <c r="F310" s="15">
        <v>413.2</v>
      </c>
      <c r="G310" s="15">
        <v>420.2</v>
      </c>
      <c r="H310" s="15">
        <f t="shared" ref="H310" si="572">(IF(D310="SELL",E310-F310,IF(D310="BUY",F310-E310)))*C310</f>
        <v>14399.999999999978</v>
      </c>
      <c r="I310" s="15">
        <f t="shared" ref="I310" si="573">(IF(D310="SELL",IF(G310="",0,F310-G310),IF(D310="BUY",IF(G310="",0,G310-F310))))*C310</f>
        <v>14000</v>
      </c>
      <c r="J310" s="15">
        <f t="shared" ref="J310" si="574">SUM(H310,I310)</f>
        <v>28399.999999999978</v>
      </c>
    </row>
    <row r="311" spans="1:10" ht="15.75">
      <c r="A311" s="9">
        <v>43371</v>
      </c>
      <c r="B311" s="10" t="s">
        <v>56</v>
      </c>
      <c r="C311" s="15">
        <v>1000</v>
      </c>
      <c r="D311" s="15" t="s">
        <v>9</v>
      </c>
      <c r="E311" s="15">
        <v>408</v>
      </c>
      <c r="F311" s="15">
        <v>402</v>
      </c>
      <c r="G311" s="15">
        <v>396</v>
      </c>
      <c r="H311" s="15">
        <f t="shared" ref="H311" si="575">(IF(D311="SELL",E311-F311,IF(D311="BUY",F311-E311)))*C311</f>
        <v>6000</v>
      </c>
      <c r="I311" s="15">
        <v>0</v>
      </c>
      <c r="J311" s="15">
        <f t="shared" ref="J311" si="576">SUM(H311,I311)</f>
        <v>6000</v>
      </c>
    </row>
    <row r="312" spans="1:10" ht="15.75">
      <c r="A312" s="9">
        <v>43368</v>
      </c>
      <c r="B312" s="10" t="s">
        <v>129</v>
      </c>
      <c r="C312" s="15">
        <v>1000</v>
      </c>
      <c r="D312" s="15" t="s">
        <v>10</v>
      </c>
      <c r="E312" s="15">
        <v>1392</v>
      </c>
      <c r="F312" s="15">
        <v>1410</v>
      </c>
      <c r="G312" s="15">
        <v>1435</v>
      </c>
      <c r="H312" s="15">
        <f t="shared" ref="H312" si="577">(IF(D312="SELL",E312-F312,IF(D312="BUY",F312-E312)))*C312</f>
        <v>18000</v>
      </c>
      <c r="I312" s="15">
        <f t="shared" ref="I312" si="578">(IF(D312="SELL",IF(G312="",0,F312-G312),IF(D312="BUY",IF(G312="",0,G312-F312))))*C312</f>
        <v>25000</v>
      </c>
      <c r="J312" s="15">
        <f t="shared" ref="J312" si="579">SUM(H312,I312)</f>
        <v>43000</v>
      </c>
    </row>
    <row r="313" spans="1:10" ht="15.75">
      <c r="A313" s="9">
        <v>43367</v>
      </c>
      <c r="B313" s="10" t="s">
        <v>92</v>
      </c>
      <c r="C313" s="15">
        <v>2000</v>
      </c>
      <c r="D313" s="15" t="s">
        <v>10</v>
      </c>
      <c r="E313" s="15">
        <v>406</v>
      </c>
      <c r="F313" s="15">
        <v>411.6</v>
      </c>
      <c r="G313" s="15">
        <v>418.2</v>
      </c>
      <c r="H313" s="15">
        <f t="shared" ref="H313" si="580">(IF(D313="SELL",E313-F313,IF(D313="BUY",F313-E313)))*C313</f>
        <v>11200.000000000045</v>
      </c>
      <c r="I313" s="15">
        <v>0</v>
      </c>
      <c r="J313" s="15">
        <f t="shared" ref="J313" si="581">SUM(H313,I313)</f>
        <v>11200.000000000045</v>
      </c>
    </row>
    <row r="314" spans="1:10" ht="15.75">
      <c r="A314" s="9">
        <v>43367</v>
      </c>
      <c r="B314" s="10" t="s">
        <v>64</v>
      </c>
      <c r="C314" s="15">
        <v>2000</v>
      </c>
      <c r="D314" s="15" t="s">
        <v>9</v>
      </c>
      <c r="E314" s="15">
        <v>662.3</v>
      </c>
      <c r="F314" s="15">
        <v>655.29999999999995</v>
      </c>
      <c r="G314" s="15">
        <v>650</v>
      </c>
      <c r="H314" s="15">
        <f t="shared" ref="H314" si="582">(IF(D314="SELL",E314-F314,IF(D314="BUY",F314-E314)))*C314</f>
        <v>14000</v>
      </c>
      <c r="I314" s="15">
        <f t="shared" ref="I314" si="583">(IF(D314="SELL",IF(G314="",0,F314-G314),IF(D314="BUY",IF(G314="",0,G314-F314))))*C314</f>
        <v>10599.999999999909</v>
      </c>
      <c r="J314" s="15">
        <f t="shared" ref="J314" si="584">SUM(H314,I314)</f>
        <v>24599.999999999909</v>
      </c>
    </row>
    <row r="315" spans="1:10" ht="15.75">
      <c r="A315" s="9">
        <v>43362</v>
      </c>
      <c r="B315" s="10" t="s">
        <v>116</v>
      </c>
      <c r="C315" s="15">
        <v>5000</v>
      </c>
      <c r="D315" s="15" t="s">
        <v>10</v>
      </c>
      <c r="E315" s="15">
        <v>473</v>
      </c>
      <c r="F315" s="15">
        <v>482</v>
      </c>
      <c r="G315" s="15">
        <v>490</v>
      </c>
      <c r="H315" s="15">
        <f t="shared" ref="H315" si="585">(IF(D315="SELL",E315-F315,IF(D315="BUY",F315-E315)))*C315</f>
        <v>45000</v>
      </c>
      <c r="I315" s="15">
        <v>0</v>
      </c>
      <c r="J315" s="15">
        <f t="shared" ref="J315" si="586">SUM(H315,I315)</f>
        <v>45000</v>
      </c>
    </row>
    <row r="316" spans="1:10" ht="15.75">
      <c r="A316" s="9">
        <v>43361</v>
      </c>
      <c r="B316" s="10" t="s">
        <v>217</v>
      </c>
      <c r="C316" s="15">
        <v>2000</v>
      </c>
      <c r="D316" s="15" t="s">
        <v>9</v>
      </c>
      <c r="E316" s="15">
        <v>1215</v>
      </c>
      <c r="F316" s="15">
        <v>1201.05</v>
      </c>
      <c r="G316" s="15">
        <v>1180</v>
      </c>
      <c r="H316" s="15">
        <f t="shared" ref="H316" si="587">(IF(D316="SELL",E316-F316,IF(D316="BUY",F316-E316)))*C316</f>
        <v>27900.000000000091</v>
      </c>
      <c r="I316" s="15">
        <v>0</v>
      </c>
      <c r="J316" s="15">
        <f t="shared" ref="J316" si="588">SUM(H316,I316)</f>
        <v>27900.000000000091</v>
      </c>
    </row>
    <row r="317" spans="1:10" ht="15.75">
      <c r="A317" s="9">
        <v>43361</v>
      </c>
      <c r="B317" s="10" t="s">
        <v>241</v>
      </c>
      <c r="C317" s="15">
        <v>2000</v>
      </c>
      <c r="D317" s="15" t="s">
        <v>9</v>
      </c>
      <c r="E317" s="15">
        <v>628</v>
      </c>
      <c r="F317" s="15">
        <v>620</v>
      </c>
      <c r="G317" s="15">
        <v>611</v>
      </c>
      <c r="H317" s="15">
        <f t="shared" ref="H317" si="589">(IF(D317="SELL",E317-F317,IF(D317="BUY",F317-E317)))*C317</f>
        <v>16000</v>
      </c>
      <c r="I317" s="15">
        <v>0</v>
      </c>
      <c r="J317" s="15">
        <f t="shared" ref="J317" si="590">SUM(H317,I317)</f>
        <v>16000</v>
      </c>
    </row>
    <row r="318" spans="1:10" ht="15.75">
      <c r="A318" s="9">
        <v>43360</v>
      </c>
      <c r="B318" s="10" t="s">
        <v>240</v>
      </c>
      <c r="C318" s="15">
        <v>2000</v>
      </c>
      <c r="D318" s="15" t="s">
        <v>10</v>
      </c>
      <c r="E318" s="15">
        <v>571</v>
      </c>
      <c r="F318" s="15">
        <v>580.29999999999995</v>
      </c>
      <c r="G318" s="15">
        <v>590.1</v>
      </c>
      <c r="H318" s="15">
        <f t="shared" ref="H318" si="591">(IF(D318="SELL",E318-F318,IF(D318="BUY",F318-E318)))*C318</f>
        <v>18599.999999999909</v>
      </c>
      <c r="I318" s="15">
        <v>0</v>
      </c>
      <c r="J318" s="15">
        <f t="shared" ref="J318" si="592">SUM(H318,I318)</f>
        <v>18599.999999999909</v>
      </c>
    </row>
    <row r="319" spans="1:10" ht="15.75">
      <c r="A319" s="9">
        <v>43357</v>
      </c>
      <c r="B319" s="10" t="s">
        <v>116</v>
      </c>
      <c r="C319" s="15">
        <v>5000</v>
      </c>
      <c r="D319" s="15" t="s">
        <v>10</v>
      </c>
      <c r="E319" s="15">
        <v>401</v>
      </c>
      <c r="F319" s="15">
        <v>409.2</v>
      </c>
      <c r="G319" s="15">
        <v>418</v>
      </c>
      <c r="H319" s="15">
        <f t="shared" ref="H319" si="593">(IF(D319="SELL",E319-F319,IF(D319="BUY",F319-E319)))*C319</f>
        <v>40999.999999999942</v>
      </c>
      <c r="I319" s="15">
        <v>0</v>
      </c>
      <c r="J319" s="15">
        <f t="shared" ref="J319" si="594">SUM(H319,I319)</f>
        <v>40999.999999999942</v>
      </c>
    </row>
    <row r="320" spans="1:10" ht="15.75">
      <c r="A320" s="9">
        <v>43354</v>
      </c>
      <c r="B320" s="10" t="s">
        <v>239</v>
      </c>
      <c r="C320" s="15">
        <v>5000</v>
      </c>
      <c r="D320" s="15" t="s">
        <v>10</v>
      </c>
      <c r="E320" s="15">
        <v>379.8</v>
      </c>
      <c r="F320" s="15">
        <v>368.3</v>
      </c>
      <c r="G320" s="15">
        <v>0</v>
      </c>
      <c r="H320" s="15">
        <f t="shared" ref="H320" si="595">(IF(D320="SELL",E320-F320,IF(D320="BUY",F320-E320)))*C320</f>
        <v>-57500</v>
      </c>
      <c r="I320" s="15">
        <v>0</v>
      </c>
      <c r="J320" s="15">
        <f t="shared" ref="J320" si="596">SUM(H320,I320)</f>
        <v>-57500</v>
      </c>
    </row>
    <row r="321" spans="1:10" ht="15.75">
      <c r="A321" s="9">
        <v>43350</v>
      </c>
      <c r="B321" s="10" t="s">
        <v>170</v>
      </c>
      <c r="C321" s="15">
        <v>2000</v>
      </c>
      <c r="D321" s="15" t="s">
        <v>10</v>
      </c>
      <c r="E321" s="15">
        <v>611</v>
      </c>
      <c r="F321" s="15">
        <v>620</v>
      </c>
      <c r="G321" s="15">
        <v>635</v>
      </c>
      <c r="H321" s="15">
        <f t="shared" ref="H321" si="597">(IF(D321="SELL",E321-F321,IF(D321="BUY",F321-E321)))*C321</f>
        <v>18000</v>
      </c>
      <c r="I321" s="15">
        <v>0</v>
      </c>
      <c r="J321" s="15">
        <f t="shared" ref="J321" si="598">SUM(H321,I321)</f>
        <v>18000</v>
      </c>
    </row>
    <row r="322" spans="1:10" ht="15.75">
      <c r="A322" s="9">
        <v>43349</v>
      </c>
      <c r="B322" s="10" t="s">
        <v>238</v>
      </c>
      <c r="C322" s="15">
        <v>5000</v>
      </c>
      <c r="D322" s="15" t="s">
        <v>10</v>
      </c>
      <c r="E322" s="15">
        <v>205.5</v>
      </c>
      <c r="F322" s="15">
        <v>211.2</v>
      </c>
      <c r="G322" s="15">
        <v>215.5</v>
      </c>
      <c r="H322" s="15">
        <f t="shared" ref="H322" si="599">(IF(D322="SELL",E322-F322,IF(D322="BUY",F322-E322)))*C322</f>
        <v>28499.999999999942</v>
      </c>
      <c r="I322" s="15">
        <f t="shared" ref="I322" si="600">(IF(D322="SELL",IF(G322="",0,F322-G322),IF(D322="BUY",IF(G322="",0,G322-F322))))*C322</f>
        <v>21500.000000000058</v>
      </c>
      <c r="J322" s="15">
        <f t="shared" ref="J322" si="601">SUM(H322,I322)</f>
        <v>50000</v>
      </c>
    </row>
    <row r="323" spans="1:10" ht="15.75">
      <c r="A323" s="9">
        <v>43349</v>
      </c>
      <c r="B323" s="10" t="s">
        <v>235</v>
      </c>
      <c r="C323" s="15">
        <v>3500</v>
      </c>
      <c r="D323" s="15" t="s">
        <v>10</v>
      </c>
      <c r="E323" s="15">
        <v>391.65</v>
      </c>
      <c r="F323" s="15">
        <v>398.2</v>
      </c>
      <c r="G323" s="15">
        <v>406</v>
      </c>
      <c r="H323" s="15">
        <f t="shared" ref="H323" si="602">(IF(D323="SELL",E323-F323,IF(D323="BUY",F323-E323)))*C323</f>
        <v>22925.00000000004</v>
      </c>
      <c r="I323" s="15">
        <v>0</v>
      </c>
      <c r="J323" s="15">
        <f t="shared" ref="J323" si="603">SUM(H323,I323)</f>
        <v>22925.00000000004</v>
      </c>
    </row>
    <row r="324" spans="1:10" ht="15.75">
      <c r="A324" s="9">
        <v>43348</v>
      </c>
      <c r="B324" s="10" t="s">
        <v>237</v>
      </c>
      <c r="C324" s="15">
        <v>500</v>
      </c>
      <c r="D324" s="15" t="s">
        <v>10</v>
      </c>
      <c r="E324" s="15">
        <v>1835</v>
      </c>
      <c r="F324" s="15">
        <v>1855</v>
      </c>
      <c r="G324" s="15">
        <v>1889</v>
      </c>
      <c r="H324" s="15">
        <f t="shared" ref="H324" si="604">(IF(D324="SELL",E324-F324,IF(D324="BUY",F324-E324)))*C324</f>
        <v>10000</v>
      </c>
      <c r="I324" s="15">
        <f t="shared" ref="I324" si="605">(IF(D324="SELL",IF(G324="",0,F324-G324),IF(D324="BUY",IF(G324="",0,G324-F324))))*C324</f>
        <v>17000</v>
      </c>
      <c r="J324" s="15">
        <f t="shared" ref="J324" si="606">SUM(H324,I324)</f>
        <v>27000</v>
      </c>
    </row>
    <row r="325" spans="1:10" ht="15.75">
      <c r="A325" s="9">
        <v>43347</v>
      </c>
      <c r="B325" s="10" t="s">
        <v>237</v>
      </c>
      <c r="C325" s="15">
        <v>500</v>
      </c>
      <c r="D325" s="15" t="s">
        <v>10</v>
      </c>
      <c r="E325" s="15">
        <v>1908</v>
      </c>
      <c r="F325" s="15">
        <v>1918</v>
      </c>
      <c r="G325" s="15">
        <v>0</v>
      </c>
      <c r="H325" s="15">
        <f t="shared" ref="H325:H326" si="607">(IF(D325="SELL",E325-F325,IF(D325="BUY",F325-E325)))*C325</f>
        <v>5000</v>
      </c>
      <c r="I325" s="15">
        <v>0</v>
      </c>
      <c r="J325" s="15">
        <f t="shared" ref="J325:J326" si="608">SUM(H325,I325)</f>
        <v>5000</v>
      </c>
    </row>
    <row r="326" spans="1:10" ht="15.75">
      <c r="A326" s="9">
        <v>43346</v>
      </c>
      <c r="B326" s="10" t="s">
        <v>236</v>
      </c>
      <c r="C326" s="15">
        <v>1000</v>
      </c>
      <c r="D326" s="15" t="s">
        <v>10</v>
      </c>
      <c r="E326" s="15">
        <v>1180</v>
      </c>
      <c r="F326" s="15">
        <v>1202</v>
      </c>
      <c r="G326" s="15">
        <v>1235</v>
      </c>
      <c r="H326" s="15">
        <f t="shared" si="607"/>
        <v>22000</v>
      </c>
      <c r="I326" s="15">
        <f t="shared" ref="I326" si="609">(IF(D326="SELL",IF(G326="",0,F326-G326),IF(D326="BUY",IF(G326="",0,G326-F326))))*C326</f>
        <v>33000</v>
      </c>
      <c r="J326" s="15">
        <f t="shared" si="608"/>
        <v>55000</v>
      </c>
    </row>
    <row r="327" spans="1:10" ht="15.75">
      <c r="A327" s="9">
        <v>43346</v>
      </c>
      <c r="B327" s="10" t="s">
        <v>235</v>
      </c>
      <c r="C327" s="15">
        <v>5000</v>
      </c>
      <c r="D327" s="15" t="s">
        <v>10</v>
      </c>
      <c r="E327" s="15">
        <v>372</v>
      </c>
      <c r="F327" s="15">
        <v>379</v>
      </c>
      <c r="G327" s="15">
        <v>389</v>
      </c>
      <c r="H327" s="15">
        <f t="shared" ref="H327" si="610">(IF(D327="SELL",E327-F327,IF(D327="BUY",F327-E327)))*C327</f>
        <v>35000</v>
      </c>
      <c r="I327" s="15">
        <v>0</v>
      </c>
      <c r="J327" s="15">
        <f t="shared" ref="J327" si="611">SUM(H327,I327)</f>
        <v>35000</v>
      </c>
    </row>
    <row r="328" spans="1:10" ht="15.75">
      <c r="A328" s="9">
        <v>43343</v>
      </c>
      <c r="B328" s="10" t="s">
        <v>147</v>
      </c>
      <c r="C328" s="15">
        <v>2000</v>
      </c>
      <c r="D328" s="15" t="s">
        <v>10</v>
      </c>
      <c r="E328" s="15">
        <v>553</v>
      </c>
      <c r="F328" s="15">
        <v>558.9</v>
      </c>
      <c r="G328" s="15">
        <v>559</v>
      </c>
      <c r="H328" s="15">
        <f t="shared" ref="H328" si="612">(IF(D328="SELL",E328-F328,IF(D328="BUY",F328-E328)))*C328</f>
        <v>11799.999999999955</v>
      </c>
      <c r="I328" s="15">
        <v>0</v>
      </c>
      <c r="J328" s="15">
        <f t="shared" ref="J328" si="613">SUM(H328,I328)</f>
        <v>11799.999999999955</v>
      </c>
    </row>
    <row r="329" spans="1:10" ht="15.75">
      <c r="A329" s="9">
        <v>43343</v>
      </c>
      <c r="B329" s="10" t="s">
        <v>234</v>
      </c>
      <c r="C329" s="15">
        <v>2000</v>
      </c>
      <c r="D329" s="15" t="s">
        <v>10</v>
      </c>
      <c r="E329" s="15">
        <v>576</v>
      </c>
      <c r="F329" s="15">
        <v>590</v>
      </c>
      <c r="G329" s="15">
        <v>600</v>
      </c>
      <c r="H329" s="15">
        <f t="shared" ref="H329" si="614">(IF(D329="SELL",E329-F329,IF(D329="BUY",F329-E329)))*C329</f>
        <v>28000</v>
      </c>
      <c r="I329" s="15">
        <f t="shared" ref="I329" si="615">(IF(D329="SELL",IF(G329="",0,F329-G329),IF(D329="BUY",IF(G329="",0,G329-F329))))*C329</f>
        <v>20000</v>
      </c>
      <c r="J329" s="15">
        <f t="shared" ref="J329" si="616">SUM(H329,I329)</f>
        <v>48000</v>
      </c>
    </row>
    <row r="330" spans="1:10" ht="15.75">
      <c r="A330" s="9">
        <v>43342</v>
      </c>
      <c r="B330" s="10" t="s">
        <v>233</v>
      </c>
      <c r="C330" s="15">
        <v>11000</v>
      </c>
      <c r="D330" s="15" t="s">
        <v>10</v>
      </c>
      <c r="E330" s="15">
        <v>458</v>
      </c>
      <c r="F330" s="15">
        <v>465.55</v>
      </c>
      <c r="G330" s="15">
        <v>470</v>
      </c>
      <c r="H330" s="15">
        <f t="shared" ref="H330" si="617">(IF(D330="SELL",E330-F330,IF(D330="BUY",F330-E330)))*C330</f>
        <v>83050.000000000131</v>
      </c>
      <c r="I330" s="15">
        <f t="shared" ref="I330" si="618">(IF(D330="SELL",IF(G330="",0,F330-G330),IF(D330="BUY",IF(G330="",0,G330-F330))))*C330</f>
        <v>48949.999999999876</v>
      </c>
      <c r="J330" s="15">
        <f t="shared" ref="J330" si="619">SUM(H330,I330)</f>
        <v>132000</v>
      </c>
    </row>
    <row r="331" spans="1:10" ht="15.75">
      <c r="A331" s="9">
        <v>43342</v>
      </c>
      <c r="B331" s="10" t="s">
        <v>232</v>
      </c>
      <c r="C331" s="15">
        <v>11000</v>
      </c>
      <c r="D331" s="15" t="s">
        <v>10</v>
      </c>
      <c r="E331" s="15">
        <v>658.2</v>
      </c>
      <c r="F331" s="15">
        <v>661.2</v>
      </c>
      <c r="G331" s="15">
        <v>0</v>
      </c>
      <c r="H331" s="15">
        <f t="shared" ref="H331" si="620">(IF(D331="SELL",E331-F331,IF(D331="BUY",F331-E331)))*C331</f>
        <v>33000</v>
      </c>
      <c r="I331" s="15">
        <v>0</v>
      </c>
      <c r="J331" s="15">
        <f t="shared" ref="J331" si="621">SUM(H331,I331)</f>
        <v>33000</v>
      </c>
    </row>
    <row r="332" spans="1:10" ht="15.75">
      <c r="A332" s="9">
        <v>43341</v>
      </c>
      <c r="B332" s="10" t="s">
        <v>60</v>
      </c>
      <c r="C332" s="15">
        <v>1000</v>
      </c>
      <c r="D332" s="15" t="s">
        <v>10</v>
      </c>
      <c r="E332" s="15">
        <v>2120</v>
      </c>
      <c r="F332" s="15">
        <v>2135</v>
      </c>
      <c r="G332" s="15">
        <v>2160</v>
      </c>
      <c r="H332" s="15">
        <f t="shared" ref="H332" si="622">(IF(D332="SELL",E332-F332,IF(D332="BUY",F332-E332)))*C332</f>
        <v>15000</v>
      </c>
      <c r="I332" s="15">
        <v>0</v>
      </c>
      <c r="J332" s="15">
        <f t="shared" ref="J332" si="623">SUM(H332,I332)</f>
        <v>15000</v>
      </c>
    </row>
    <row r="333" spans="1:10" ht="15.75">
      <c r="A333" s="9">
        <v>43340</v>
      </c>
      <c r="B333" s="10" t="s">
        <v>231</v>
      </c>
      <c r="C333" s="15">
        <v>2000</v>
      </c>
      <c r="D333" s="15" t="s">
        <v>10</v>
      </c>
      <c r="E333" s="15">
        <v>1663</v>
      </c>
      <c r="F333" s="15">
        <v>1680</v>
      </c>
      <c r="G333" s="15">
        <v>1711</v>
      </c>
      <c r="H333" s="15">
        <f t="shared" ref="H333" si="624">(IF(D333="SELL",E333-F333,IF(D333="BUY",F333-E333)))*C333</f>
        <v>34000</v>
      </c>
      <c r="I333" s="15">
        <f t="shared" ref="I333" si="625">(IF(D333="SELL",IF(G333="",0,F333-G333),IF(D333="BUY",IF(G333="",0,G333-F333))))*C333</f>
        <v>62000</v>
      </c>
      <c r="J333" s="15">
        <f t="shared" ref="J333" si="626">SUM(H333,I333)</f>
        <v>96000</v>
      </c>
    </row>
    <row r="334" spans="1:10" ht="15.75">
      <c r="A334" s="9">
        <v>43339</v>
      </c>
      <c r="B334" s="10" t="s">
        <v>230</v>
      </c>
      <c r="C334" s="15">
        <v>2000</v>
      </c>
      <c r="D334" s="15" t="s">
        <v>10</v>
      </c>
      <c r="E334" s="15">
        <v>720</v>
      </c>
      <c r="F334" s="15">
        <v>730</v>
      </c>
      <c r="G334" s="15">
        <v>753</v>
      </c>
      <c r="H334" s="15">
        <f t="shared" ref="H334" si="627">(IF(D334="SELL",E334-F334,IF(D334="BUY",F334-E334)))*C334</f>
        <v>20000</v>
      </c>
      <c r="I334" s="15">
        <f t="shared" ref="I334" si="628">(IF(D334="SELL",IF(G334="",0,F334-G334),IF(D334="BUY",IF(G334="",0,G334-F334))))*C334</f>
        <v>46000</v>
      </c>
      <c r="J334" s="15">
        <f t="shared" ref="J334" si="629">SUM(H334,I334)</f>
        <v>66000</v>
      </c>
    </row>
    <row r="335" spans="1:10" ht="15.75">
      <c r="A335" s="9">
        <v>43339</v>
      </c>
      <c r="B335" s="10" t="s">
        <v>148</v>
      </c>
      <c r="C335" s="15">
        <v>5000</v>
      </c>
      <c r="D335" s="15" t="s">
        <v>10</v>
      </c>
      <c r="E335" s="15">
        <v>320</v>
      </c>
      <c r="F335" s="15">
        <v>315</v>
      </c>
      <c r="G335" s="15">
        <v>0</v>
      </c>
      <c r="H335" s="15">
        <f t="shared" ref="H335" si="630">(IF(D335="SELL",E335-F335,IF(D335="BUY",F335-E335)))*C335</f>
        <v>-25000</v>
      </c>
      <c r="I335" s="15">
        <v>0</v>
      </c>
      <c r="J335" s="15">
        <f t="shared" ref="J335" si="631">SUM(H335,I335)</f>
        <v>-25000</v>
      </c>
    </row>
    <row r="336" spans="1:10" ht="15.75">
      <c r="A336" s="9">
        <v>43339</v>
      </c>
      <c r="B336" s="10" t="s">
        <v>57</v>
      </c>
      <c r="C336" s="15">
        <v>1000</v>
      </c>
      <c r="D336" s="15" t="s">
        <v>10</v>
      </c>
      <c r="E336" s="15">
        <v>1410</v>
      </c>
      <c r="F336" s="15">
        <v>1415</v>
      </c>
      <c r="G336" s="15">
        <v>0</v>
      </c>
      <c r="H336" s="15">
        <f t="shared" ref="H336" si="632">(IF(D336="SELL",E336-F336,IF(D336="BUY",F336-E336)))*C336</f>
        <v>5000</v>
      </c>
      <c r="I336" s="15">
        <v>0</v>
      </c>
      <c r="J336" s="15">
        <f t="shared" ref="J336" si="633">SUM(H336,I336)</f>
        <v>5000</v>
      </c>
    </row>
    <row r="337" spans="1:10" ht="15.75">
      <c r="A337" s="9">
        <v>43335</v>
      </c>
      <c r="B337" s="10" t="s">
        <v>129</v>
      </c>
      <c r="C337" s="15">
        <v>1000</v>
      </c>
      <c r="D337" s="15" t="s">
        <v>10</v>
      </c>
      <c r="E337" s="15">
        <v>1690</v>
      </c>
      <c r="F337" s="15">
        <v>1720</v>
      </c>
      <c r="G337" s="15">
        <v>1744</v>
      </c>
      <c r="H337" s="15">
        <f t="shared" ref="H337:H338" si="634">(IF(D337="SELL",E337-F337,IF(D337="BUY",F337-E337)))*C337</f>
        <v>30000</v>
      </c>
      <c r="I337" s="15">
        <f>(IF(D337="SELL",IF(G337="",0,F337-G337),IF(D337="BUY",IF(G337="",0,G337-F337))))*C337</f>
        <v>24000</v>
      </c>
      <c r="J337" s="15">
        <f t="shared" ref="J337:J338" si="635">SUM(H337,I337)</f>
        <v>54000</v>
      </c>
    </row>
    <row r="338" spans="1:10" ht="15.75">
      <c r="A338" s="9">
        <v>43333</v>
      </c>
      <c r="B338" s="10" t="s">
        <v>229</v>
      </c>
      <c r="C338" s="15">
        <f t="shared" ref="C338" si="636">200000/E338</f>
        <v>481.92771084337352</v>
      </c>
      <c r="D338" s="15" t="s">
        <v>10</v>
      </c>
      <c r="E338" s="15">
        <v>415</v>
      </c>
      <c r="F338" s="15">
        <v>411</v>
      </c>
      <c r="G338" s="15">
        <v>0</v>
      </c>
      <c r="H338" s="15">
        <f t="shared" si="634"/>
        <v>-1927.7108433734941</v>
      </c>
      <c r="I338" s="15">
        <v>0</v>
      </c>
      <c r="J338" s="15">
        <f t="shared" si="635"/>
        <v>-1927.7108433734941</v>
      </c>
    </row>
    <row r="339" spans="1:10" ht="15.75">
      <c r="A339" s="9">
        <v>43333</v>
      </c>
      <c r="B339" s="10" t="s">
        <v>149</v>
      </c>
      <c r="C339" s="15">
        <f t="shared" ref="C339:C403" si="637">200000/E339</f>
        <v>185.18518518518519</v>
      </c>
      <c r="D339" s="15" t="s">
        <v>10</v>
      </c>
      <c r="E339" s="15">
        <v>1080</v>
      </c>
      <c r="F339" s="15">
        <v>1095</v>
      </c>
      <c r="G339" s="15">
        <v>1106</v>
      </c>
      <c r="H339" s="15">
        <f t="shared" ref="H339:H374" si="638">(IF(D339="SELL",E339-F339,IF(D339="BUY",F339-E339)))*C339</f>
        <v>2777.7777777777778</v>
      </c>
      <c r="I339" s="15">
        <f>(IF(D339="SELL",IF(G339="",0,F339-G339),IF(D339="BUY",IF(G339="",0,G339-F339))))*C339</f>
        <v>2037.0370370370372</v>
      </c>
      <c r="J339" s="15">
        <f t="shared" ref="J339:J403" si="639">SUM(H339,I339)</f>
        <v>4814.8148148148148</v>
      </c>
    </row>
    <row r="340" spans="1:10" ht="15.75">
      <c r="A340" s="9">
        <v>43333</v>
      </c>
      <c r="B340" s="10" t="s">
        <v>147</v>
      </c>
      <c r="C340" s="15">
        <f t="shared" si="637"/>
        <v>386.84719535783364</v>
      </c>
      <c r="D340" s="15" t="s">
        <v>10</v>
      </c>
      <c r="E340" s="15">
        <v>517</v>
      </c>
      <c r="F340" s="15">
        <v>523</v>
      </c>
      <c r="G340" s="15">
        <v>530</v>
      </c>
      <c r="H340" s="15">
        <f t="shared" si="638"/>
        <v>2321.0831721470017</v>
      </c>
      <c r="I340" s="15">
        <v>0</v>
      </c>
      <c r="J340" s="15">
        <f t="shared" si="639"/>
        <v>2321.0831721470017</v>
      </c>
    </row>
    <row r="341" spans="1:10" ht="15.75">
      <c r="A341" s="9">
        <v>43332</v>
      </c>
      <c r="B341" s="10" t="s">
        <v>131</v>
      </c>
      <c r="C341" s="15">
        <f t="shared" si="637"/>
        <v>602.40963855421683</v>
      </c>
      <c r="D341" s="15" t="s">
        <v>10</v>
      </c>
      <c r="E341" s="15">
        <v>332</v>
      </c>
      <c r="F341" s="15">
        <v>0</v>
      </c>
      <c r="G341" s="15">
        <v>0</v>
      </c>
      <c r="H341" s="15">
        <v>0</v>
      </c>
      <c r="I341" s="15">
        <v>0</v>
      </c>
      <c r="J341" s="15">
        <f t="shared" si="639"/>
        <v>0</v>
      </c>
    </row>
    <row r="342" spans="1:10" ht="15.75">
      <c r="A342" s="9">
        <v>43332</v>
      </c>
      <c r="B342" s="10" t="s">
        <v>148</v>
      </c>
      <c r="C342" s="15">
        <f t="shared" ref="C342" si="640">200000/E342</f>
        <v>632.91139240506334</v>
      </c>
      <c r="D342" s="15" t="s">
        <v>10</v>
      </c>
      <c r="E342" s="15">
        <v>316</v>
      </c>
      <c r="F342" s="15">
        <v>320.5</v>
      </c>
      <c r="G342" s="15">
        <v>328</v>
      </c>
      <c r="H342" s="15">
        <f t="shared" ref="H342" si="641">(IF(D342="SELL",E342-F342,IF(D342="BUY",F342-E342)))*C342</f>
        <v>2848.1012658227851</v>
      </c>
      <c r="I342" s="15">
        <v>0</v>
      </c>
      <c r="J342" s="15">
        <f t="shared" ref="J342" si="642">SUM(H342,I342)</f>
        <v>2848.1012658227851</v>
      </c>
    </row>
    <row r="343" spans="1:10" ht="15.75">
      <c r="A343" s="9">
        <v>43332</v>
      </c>
      <c r="B343" s="10" t="s">
        <v>38</v>
      </c>
      <c r="C343" s="15">
        <f t="shared" si="637"/>
        <v>1503.7593984962407</v>
      </c>
      <c r="D343" s="15" t="s">
        <v>10</v>
      </c>
      <c r="E343" s="15">
        <v>133</v>
      </c>
      <c r="F343" s="15">
        <v>135</v>
      </c>
      <c r="G343" s="15">
        <v>136.80000000000001</v>
      </c>
      <c r="H343" s="15">
        <f t="shared" si="638"/>
        <v>3007.5187969924814</v>
      </c>
      <c r="I343" s="15">
        <f>(IF(D343="SELL",IF(G343="",0,F343-G343),IF(D343="BUY",IF(G343="",0,G343-F343))))*C343</f>
        <v>2706.7669172932501</v>
      </c>
      <c r="J343" s="15">
        <f t="shared" si="639"/>
        <v>5714.285714285732</v>
      </c>
    </row>
    <row r="344" spans="1:10" ht="15.75">
      <c r="A344" s="9">
        <v>43332</v>
      </c>
      <c r="B344" s="10" t="s">
        <v>101</v>
      </c>
      <c r="C344" s="15">
        <f t="shared" si="637"/>
        <v>186.04651162790697</v>
      </c>
      <c r="D344" s="15" t="s">
        <v>9</v>
      </c>
      <c r="E344" s="15">
        <v>1075</v>
      </c>
      <c r="F344" s="15">
        <v>1065</v>
      </c>
      <c r="G344" s="15">
        <v>1050</v>
      </c>
      <c r="H344" s="15">
        <f t="shared" si="638"/>
        <v>1860.4651162790697</v>
      </c>
      <c r="I344" s="15">
        <f>(IF(D344="SELL",IF(G344="",0,F344-G344),IF(D344="BUY",IF(G344="",0,G344-F344))))*C344</f>
        <v>2790.6976744186045</v>
      </c>
      <c r="J344" s="15">
        <f t="shared" si="639"/>
        <v>4651.1627906976737</v>
      </c>
    </row>
    <row r="345" spans="1:10" ht="15.75">
      <c r="A345" s="9">
        <v>43332</v>
      </c>
      <c r="B345" s="10" t="s">
        <v>14</v>
      </c>
      <c r="C345" s="15">
        <f t="shared" si="637"/>
        <v>664.2311524410494</v>
      </c>
      <c r="D345" s="15" t="s">
        <v>10</v>
      </c>
      <c r="E345" s="15">
        <v>301.10000000000002</v>
      </c>
      <c r="F345" s="15">
        <v>305</v>
      </c>
      <c r="G345" s="15">
        <v>311</v>
      </c>
      <c r="H345" s="15">
        <f t="shared" si="638"/>
        <v>2590.5014945200774</v>
      </c>
      <c r="I345" s="15">
        <v>0</v>
      </c>
      <c r="J345" s="15">
        <f t="shared" si="639"/>
        <v>2590.5014945200774</v>
      </c>
    </row>
    <row r="346" spans="1:10" ht="15.75">
      <c r="A346" s="9">
        <v>43329</v>
      </c>
      <c r="B346" s="10" t="s">
        <v>146</v>
      </c>
      <c r="C346" s="15">
        <f t="shared" si="637"/>
        <v>680.27210884353747</v>
      </c>
      <c r="D346" s="15" t="s">
        <v>10</v>
      </c>
      <c r="E346" s="15">
        <v>294</v>
      </c>
      <c r="F346" s="15">
        <v>296</v>
      </c>
      <c r="G346" s="15">
        <v>298</v>
      </c>
      <c r="H346" s="15">
        <f t="shared" si="638"/>
        <v>1360.5442176870749</v>
      </c>
      <c r="I346" s="15">
        <f>(IF(D346="SELL",IF(G346="",0,F346-G346),IF(D346="BUY",IF(G346="",0,G346-F346))))*C346</f>
        <v>1360.5442176870749</v>
      </c>
      <c r="J346" s="15">
        <f t="shared" si="639"/>
        <v>2721.0884353741499</v>
      </c>
    </row>
    <row r="347" spans="1:10" ht="15.75">
      <c r="A347" s="9">
        <v>43329</v>
      </c>
      <c r="B347" s="10" t="s">
        <v>145</v>
      </c>
      <c r="C347" s="15">
        <f t="shared" si="637"/>
        <v>249.06600249066003</v>
      </c>
      <c r="D347" s="15" t="s">
        <v>10</v>
      </c>
      <c r="E347" s="15">
        <v>803</v>
      </c>
      <c r="F347" s="15">
        <v>811</v>
      </c>
      <c r="G347" s="15">
        <v>823</v>
      </c>
      <c r="H347" s="15">
        <f t="shared" si="638"/>
        <v>1992.5280199252802</v>
      </c>
      <c r="I347" s="15">
        <v>0</v>
      </c>
      <c r="J347" s="15">
        <f t="shared" si="639"/>
        <v>1992.5280199252802</v>
      </c>
    </row>
    <row r="348" spans="1:10" ht="15.75">
      <c r="A348" s="9">
        <v>43326</v>
      </c>
      <c r="B348" s="10" t="s">
        <v>144</v>
      </c>
      <c r="C348" s="15">
        <f t="shared" si="637"/>
        <v>502.51256281407035</v>
      </c>
      <c r="D348" s="15" t="s">
        <v>10</v>
      </c>
      <c r="E348" s="15">
        <v>398</v>
      </c>
      <c r="F348" s="15">
        <v>398</v>
      </c>
      <c r="G348" s="15">
        <v>0</v>
      </c>
      <c r="H348" s="15">
        <f t="shared" si="638"/>
        <v>0</v>
      </c>
      <c r="I348" s="15">
        <v>0</v>
      </c>
      <c r="J348" s="15">
        <f t="shared" si="639"/>
        <v>0</v>
      </c>
    </row>
    <row r="349" spans="1:10" ht="15.75">
      <c r="A349" s="9">
        <v>43326</v>
      </c>
      <c r="B349" s="10" t="s">
        <v>94</v>
      </c>
      <c r="C349" s="15">
        <f t="shared" si="637"/>
        <v>522.19321148825065</v>
      </c>
      <c r="D349" s="15" t="s">
        <v>10</v>
      </c>
      <c r="E349" s="15">
        <v>383</v>
      </c>
      <c r="F349" s="15">
        <v>384</v>
      </c>
      <c r="G349" s="15">
        <v>0</v>
      </c>
      <c r="H349" s="15">
        <f t="shared" si="638"/>
        <v>522.19321148825065</v>
      </c>
      <c r="I349" s="15">
        <v>0</v>
      </c>
      <c r="J349" s="15">
        <f t="shared" si="639"/>
        <v>522.19321148825065</v>
      </c>
    </row>
    <row r="350" spans="1:10" ht="15.75">
      <c r="A350" s="9">
        <v>43326</v>
      </c>
      <c r="B350" s="10" t="s">
        <v>143</v>
      </c>
      <c r="C350" s="15">
        <f t="shared" si="637"/>
        <v>150.37593984962405</v>
      </c>
      <c r="D350" s="15" t="s">
        <v>10</v>
      </c>
      <c r="E350" s="15">
        <v>1330</v>
      </c>
      <c r="F350" s="15">
        <v>1335</v>
      </c>
      <c r="G350" s="15">
        <v>1340</v>
      </c>
      <c r="H350" s="15">
        <f t="shared" si="638"/>
        <v>751.87969924812023</v>
      </c>
      <c r="I350" s="15">
        <v>0</v>
      </c>
      <c r="J350" s="15">
        <f t="shared" si="639"/>
        <v>751.87969924812023</v>
      </c>
    </row>
    <row r="351" spans="1:10" ht="15.75">
      <c r="A351" s="9">
        <v>43325</v>
      </c>
      <c r="B351" s="10" t="s">
        <v>139</v>
      </c>
      <c r="C351" s="15">
        <f t="shared" si="637"/>
        <v>392.92730844793715</v>
      </c>
      <c r="D351" s="15" t="s">
        <v>9</v>
      </c>
      <c r="E351" s="15">
        <v>509</v>
      </c>
      <c r="F351" s="15">
        <v>503</v>
      </c>
      <c r="G351" s="15">
        <v>500</v>
      </c>
      <c r="H351" s="15">
        <f t="shared" si="638"/>
        <v>2357.563850687623</v>
      </c>
      <c r="I351" s="15">
        <f t="shared" ref="I351:I358" si="643">(IF(D351="SELL",IF(G351="",0,F351-G351),IF(D351="BUY",IF(G351="",0,G351-F351))))*C351</f>
        <v>1178.7819253438115</v>
      </c>
      <c r="J351" s="15">
        <f t="shared" si="639"/>
        <v>3536.3457760314345</v>
      </c>
    </row>
    <row r="352" spans="1:10" ht="15.75">
      <c r="A352" s="9">
        <v>43325</v>
      </c>
      <c r="B352" s="10" t="s">
        <v>45</v>
      </c>
      <c r="C352" s="15">
        <f t="shared" si="637"/>
        <v>356.50623885918003</v>
      </c>
      <c r="D352" s="15" t="s">
        <v>9</v>
      </c>
      <c r="E352" s="15">
        <v>561</v>
      </c>
      <c r="F352" s="15">
        <v>559</v>
      </c>
      <c r="G352" s="15">
        <v>557</v>
      </c>
      <c r="H352" s="15">
        <f t="shared" si="638"/>
        <v>713.01247771836006</v>
      </c>
      <c r="I352" s="15">
        <f t="shared" si="643"/>
        <v>713.01247771836006</v>
      </c>
      <c r="J352" s="15">
        <f t="shared" si="639"/>
        <v>1426.0249554367201</v>
      </c>
    </row>
    <row r="353" spans="1:10" ht="15.75">
      <c r="A353" s="9">
        <v>43325</v>
      </c>
      <c r="B353" s="10" t="s">
        <v>142</v>
      </c>
      <c r="C353" s="15">
        <f t="shared" si="637"/>
        <v>317.96502384737681</v>
      </c>
      <c r="D353" s="15" t="s">
        <v>10</v>
      </c>
      <c r="E353" s="15">
        <v>629</v>
      </c>
      <c r="F353" s="15">
        <v>632</v>
      </c>
      <c r="G353" s="15">
        <v>635</v>
      </c>
      <c r="H353" s="15">
        <f t="shared" si="638"/>
        <v>953.89507154213038</v>
      </c>
      <c r="I353" s="15">
        <f t="shared" si="643"/>
        <v>953.89507154213038</v>
      </c>
      <c r="J353" s="15">
        <f t="shared" si="639"/>
        <v>1907.7901430842608</v>
      </c>
    </row>
    <row r="354" spans="1:10" ht="15.75">
      <c r="A354" s="9">
        <v>43325</v>
      </c>
      <c r="B354" s="10" t="s">
        <v>36</v>
      </c>
      <c r="C354" s="15">
        <f t="shared" si="637"/>
        <v>256.41025641025641</v>
      </c>
      <c r="D354" s="15" t="s">
        <v>9</v>
      </c>
      <c r="E354" s="15">
        <v>780</v>
      </c>
      <c r="F354" s="15">
        <v>777</v>
      </c>
      <c r="G354" s="15">
        <v>741</v>
      </c>
      <c r="H354" s="15">
        <f t="shared" si="638"/>
        <v>769.23076923076928</v>
      </c>
      <c r="I354" s="15">
        <f t="shared" si="643"/>
        <v>9230.7692307692305</v>
      </c>
      <c r="J354" s="15">
        <f t="shared" si="639"/>
        <v>10000</v>
      </c>
    </row>
    <row r="355" spans="1:10" ht="15.75">
      <c r="A355" s="9">
        <v>43322</v>
      </c>
      <c r="B355" s="10" t="s">
        <v>19</v>
      </c>
      <c r="C355" s="15">
        <f t="shared" si="637"/>
        <v>1298.7012987012988</v>
      </c>
      <c r="D355" s="15" t="s">
        <v>10</v>
      </c>
      <c r="E355" s="15">
        <v>154</v>
      </c>
      <c r="F355" s="15">
        <v>155</v>
      </c>
      <c r="G355" s="15">
        <v>156</v>
      </c>
      <c r="H355" s="15">
        <f t="shared" si="638"/>
        <v>1298.7012987012988</v>
      </c>
      <c r="I355" s="15">
        <f t="shared" si="643"/>
        <v>1298.7012987012988</v>
      </c>
      <c r="J355" s="15">
        <f t="shared" si="639"/>
        <v>2597.4025974025976</v>
      </c>
    </row>
    <row r="356" spans="1:10" ht="15.75">
      <c r="A356" s="9">
        <v>43322</v>
      </c>
      <c r="B356" s="10" t="s">
        <v>19</v>
      </c>
      <c r="C356" s="15">
        <f t="shared" si="637"/>
        <v>468.38407494145201</v>
      </c>
      <c r="D356" s="15" t="s">
        <v>9</v>
      </c>
      <c r="E356" s="15">
        <v>427</v>
      </c>
      <c r="F356" s="15">
        <v>425</v>
      </c>
      <c r="G356" s="15">
        <v>423</v>
      </c>
      <c r="H356" s="15">
        <f t="shared" si="638"/>
        <v>936.76814988290403</v>
      </c>
      <c r="I356" s="15">
        <f t="shared" si="643"/>
        <v>936.76814988290403</v>
      </c>
      <c r="J356" s="15">
        <f t="shared" si="639"/>
        <v>1873.5362997658081</v>
      </c>
    </row>
    <row r="357" spans="1:10" ht="15.75">
      <c r="A357" s="9">
        <v>43321</v>
      </c>
      <c r="B357" s="10" t="s">
        <v>141</v>
      </c>
      <c r="C357" s="15">
        <f t="shared" si="637"/>
        <v>272.85129604365619</v>
      </c>
      <c r="D357" s="15" t="s">
        <v>10</v>
      </c>
      <c r="E357" s="15">
        <v>733</v>
      </c>
      <c r="F357" s="15">
        <v>737</v>
      </c>
      <c r="G357" s="15">
        <v>741</v>
      </c>
      <c r="H357" s="15">
        <f t="shared" si="638"/>
        <v>1091.4051841746248</v>
      </c>
      <c r="I357" s="15">
        <f t="shared" si="643"/>
        <v>1091.4051841746248</v>
      </c>
      <c r="J357" s="15">
        <f t="shared" si="639"/>
        <v>2182.8103683492495</v>
      </c>
    </row>
    <row r="358" spans="1:10" ht="15.75">
      <c r="A358" s="9">
        <v>43319</v>
      </c>
      <c r="B358" s="10" t="s">
        <v>140</v>
      </c>
      <c r="C358" s="15">
        <f t="shared" si="637"/>
        <v>1492.5373134328358</v>
      </c>
      <c r="D358" s="15" t="s">
        <v>10</v>
      </c>
      <c r="E358" s="15">
        <v>134</v>
      </c>
      <c r="F358" s="15">
        <v>135</v>
      </c>
      <c r="G358" s="15">
        <v>136</v>
      </c>
      <c r="H358" s="15">
        <f t="shared" si="638"/>
        <v>1492.5373134328358</v>
      </c>
      <c r="I358" s="15">
        <f t="shared" si="643"/>
        <v>1492.5373134328358</v>
      </c>
      <c r="J358" s="15">
        <f t="shared" si="639"/>
        <v>2985.0746268656717</v>
      </c>
    </row>
    <row r="359" spans="1:10" ht="15.75">
      <c r="A359" s="9">
        <v>43319</v>
      </c>
      <c r="B359" s="10" t="s">
        <v>139</v>
      </c>
      <c r="C359" s="15">
        <f t="shared" si="637"/>
        <v>400</v>
      </c>
      <c r="D359" s="15" t="s">
        <v>10</v>
      </c>
      <c r="E359" s="15">
        <v>500</v>
      </c>
      <c r="F359" s="15">
        <v>502</v>
      </c>
      <c r="G359" s="15">
        <v>505</v>
      </c>
      <c r="H359" s="15">
        <f t="shared" si="638"/>
        <v>800</v>
      </c>
      <c r="I359" s="15">
        <v>0</v>
      </c>
      <c r="J359" s="15">
        <f t="shared" si="639"/>
        <v>800</v>
      </c>
    </row>
    <row r="360" spans="1:10" ht="15.75">
      <c r="A360" s="9">
        <v>43318</v>
      </c>
      <c r="B360" s="10" t="s">
        <v>64</v>
      </c>
      <c r="C360" s="15">
        <f t="shared" si="637"/>
        <v>224.46689113355779</v>
      </c>
      <c r="D360" s="15" t="s">
        <v>9</v>
      </c>
      <c r="E360" s="15">
        <v>891</v>
      </c>
      <c r="F360" s="15">
        <v>887</v>
      </c>
      <c r="G360" s="15">
        <v>883</v>
      </c>
      <c r="H360" s="15">
        <f t="shared" si="638"/>
        <v>897.86756453423118</v>
      </c>
      <c r="I360" s="15">
        <f t="shared" ref="I360:I361" si="644">(IF(D360="SELL",IF(G360="",0,F360-G360),IF(D360="BUY",IF(G360="",0,G360-F360))))*C360</f>
        <v>897.86756453423118</v>
      </c>
      <c r="J360" s="15">
        <f t="shared" si="639"/>
        <v>1795.7351290684624</v>
      </c>
    </row>
    <row r="361" spans="1:10" ht="15.75">
      <c r="A361" s="9">
        <v>43318</v>
      </c>
      <c r="B361" s="10" t="s">
        <v>138</v>
      </c>
      <c r="C361" s="15">
        <f t="shared" si="637"/>
        <v>523.56020942408372</v>
      </c>
      <c r="D361" s="15" t="s">
        <v>10</v>
      </c>
      <c r="E361" s="15">
        <v>382</v>
      </c>
      <c r="F361" s="15">
        <v>384</v>
      </c>
      <c r="G361" s="15">
        <v>386</v>
      </c>
      <c r="H361" s="15">
        <f t="shared" si="638"/>
        <v>1047.1204188481674</v>
      </c>
      <c r="I361" s="15">
        <f t="shared" si="644"/>
        <v>1047.1204188481674</v>
      </c>
      <c r="J361" s="15">
        <f t="shared" si="639"/>
        <v>2094.2408376963349</v>
      </c>
    </row>
    <row r="362" spans="1:10" ht="15.75">
      <c r="A362" s="9">
        <v>43318</v>
      </c>
      <c r="B362" s="10" t="s">
        <v>137</v>
      </c>
      <c r="C362" s="15">
        <f t="shared" si="637"/>
        <v>314.46540880503147</v>
      </c>
      <c r="D362" s="15" t="s">
        <v>10</v>
      </c>
      <c r="E362" s="15">
        <v>636</v>
      </c>
      <c r="F362" s="15">
        <v>639</v>
      </c>
      <c r="G362" s="15">
        <v>542</v>
      </c>
      <c r="H362" s="15">
        <f t="shared" si="638"/>
        <v>943.39622641509436</v>
      </c>
      <c r="I362" s="15">
        <v>0</v>
      </c>
      <c r="J362" s="15">
        <f t="shared" si="639"/>
        <v>943.39622641509436</v>
      </c>
    </row>
    <row r="363" spans="1:10" ht="15.75">
      <c r="A363" s="9">
        <v>43315</v>
      </c>
      <c r="B363" s="10" t="s">
        <v>45</v>
      </c>
      <c r="C363" s="15">
        <f t="shared" si="637"/>
        <v>325.73289902280129</v>
      </c>
      <c r="D363" s="15" t="s">
        <v>10</v>
      </c>
      <c r="E363" s="15">
        <v>614</v>
      </c>
      <c r="F363" s="15">
        <v>617</v>
      </c>
      <c r="G363" s="15">
        <v>620</v>
      </c>
      <c r="H363" s="15">
        <f t="shared" si="638"/>
        <v>977.19869706840382</v>
      </c>
      <c r="I363" s="15">
        <v>0</v>
      </c>
      <c r="J363" s="15">
        <f t="shared" si="639"/>
        <v>977.19869706840382</v>
      </c>
    </row>
    <row r="364" spans="1:10" ht="15.75">
      <c r="A364" s="9">
        <v>43314</v>
      </c>
      <c r="B364" s="10" t="s">
        <v>56</v>
      </c>
      <c r="C364" s="15">
        <f t="shared" si="637"/>
        <v>387.59689922480618</v>
      </c>
      <c r="D364" s="15" t="s">
        <v>10</v>
      </c>
      <c r="E364" s="15">
        <v>516</v>
      </c>
      <c r="F364" s="15">
        <v>519</v>
      </c>
      <c r="G364" s="15">
        <v>522</v>
      </c>
      <c r="H364" s="15">
        <f t="shared" si="638"/>
        <v>1162.7906976744184</v>
      </c>
      <c r="I364" s="15">
        <f t="shared" ref="I364" si="645">(IF(D364="SELL",IF(G364="",0,F364-G364),IF(D364="BUY",IF(G364="",0,G364-F364))))*C364</f>
        <v>1162.7906976744184</v>
      </c>
      <c r="J364" s="15">
        <f t="shared" si="639"/>
        <v>2325.5813953488368</v>
      </c>
    </row>
    <row r="365" spans="1:10" ht="15.75">
      <c r="A365" s="9">
        <v>43314</v>
      </c>
      <c r="B365" s="10" t="s">
        <v>136</v>
      </c>
      <c r="C365" s="15">
        <f t="shared" si="637"/>
        <v>498.75311720698255</v>
      </c>
      <c r="D365" s="15" t="s">
        <v>10</v>
      </c>
      <c r="E365" s="15">
        <v>401</v>
      </c>
      <c r="F365" s="15">
        <v>398</v>
      </c>
      <c r="G365" s="15">
        <v>0</v>
      </c>
      <c r="H365" s="15">
        <f t="shared" si="638"/>
        <v>-1496.2593516209477</v>
      </c>
      <c r="I365" s="15">
        <v>0</v>
      </c>
      <c r="J365" s="15">
        <f t="shared" si="639"/>
        <v>-1496.2593516209477</v>
      </c>
    </row>
    <row r="366" spans="1:10" ht="15.75">
      <c r="A366" s="9">
        <v>43314</v>
      </c>
      <c r="B366" s="10" t="s">
        <v>132</v>
      </c>
      <c r="C366" s="15">
        <f t="shared" si="637"/>
        <v>342.46575342465752</v>
      </c>
      <c r="D366" s="15" t="s">
        <v>9</v>
      </c>
      <c r="E366" s="15">
        <v>584</v>
      </c>
      <c r="F366" s="15">
        <v>581</v>
      </c>
      <c r="G366" s="15">
        <v>578</v>
      </c>
      <c r="H366" s="15">
        <f t="shared" si="638"/>
        <v>1027.3972602739725</v>
      </c>
      <c r="I366" s="15">
        <v>0</v>
      </c>
      <c r="J366" s="15">
        <f t="shared" si="639"/>
        <v>1027.3972602739725</v>
      </c>
    </row>
    <row r="367" spans="1:10" ht="15.75">
      <c r="A367" s="9">
        <v>43313</v>
      </c>
      <c r="B367" s="10" t="s">
        <v>135</v>
      </c>
      <c r="C367" s="15">
        <f t="shared" si="637"/>
        <v>633.91442155309028</v>
      </c>
      <c r="D367" s="15" t="s">
        <v>10</v>
      </c>
      <c r="E367" s="15">
        <v>315.5</v>
      </c>
      <c r="F367" s="15">
        <v>317.5</v>
      </c>
      <c r="G367" s="15">
        <v>320</v>
      </c>
      <c r="H367" s="15">
        <f t="shared" si="638"/>
        <v>1267.8288431061806</v>
      </c>
      <c r="I367" s="15">
        <v>0</v>
      </c>
      <c r="J367" s="15">
        <f t="shared" si="639"/>
        <v>1267.8288431061806</v>
      </c>
    </row>
    <row r="368" spans="1:10" ht="15.75">
      <c r="A368" s="9">
        <v>43312</v>
      </c>
      <c r="B368" s="10" t="s">
        <v>22</v>
      </c>
      <c r="C368" s="15">
        <f t="shared" si="637"/>
        <v>1441.4414414414414</v>
      </c>
      <c r="D368" s="15" t="s">
        <v>10</v>
      </c>
      <c r="E368" s="15">
        <v>138.75</v>
      </c>
      <c r="F368" s="15">
        <v>139.5</v>
      </c>
      <c r="G368" s="15">
        <v>140.25</v>
      </c>
      <c r="H368" s="15">
        <f t="shared" si="638"/>
        <v>1081.081081081081</v>
      </c>
      <c r="I368" s="15">
        <f t="shared" ref="I368" si="646">(IF(D368="SELL",IF(G368="",0,F368-G368),IF(D368="BUY",IF(G368="",0,G368-F368))))*C368</f>
        <v>1081.081081081081</v>
      </c>
      <c r="J368" s="15">
        <f t="shared" si="639"/>
        <v>2162.1621621621621</v>
      </c>
    </row>
    <row r="369" spans="1:10" ht="15.75">
      <c r="A369" s="9">
        <v>43312</v>
      </c>
      <c r="B369" s="10" t="s">
        <v>30</v>
      </c>
      <c r="C369" s="15">
        <f t="shared" si="637"/>
        <v>581.39534883720933</v>
      </c>
      <c r="D369" s="15" t="s">
        <v>10</v>
      </c>
      <c r="E369" s="15">
        <v>344</v>
      </c>
      <c r="F369" s="15">
        <v>340</v>
      </c>
      <c r="G369" s="15">
        <v>0</v>
      </c>
      <c r="H369" s="15">
        <f t="shared" si="638"/>
        <v>-2325.5813953488373</v>
      </c>
      <c r="I369" s="15">
        <v>0</v>
      </c>
      <c r="J369" s="15">
        <f t="shared" si="639"/>
        <v>-2325.5813953488373</v>
      </c>
    </row>
    <row r="370" spans="1:10" ht="15.75">
      <c r="A370" s="9">
        <v>43311</v>
      </c>
      <c r="B370" s="10" t="s">
        <v>134</v>
      </c>
      <c r="C370" s="15">
        <f t="shared" si="637"/>
        <v>1314.4922773578705</v>
      </c>
      <c r="D370" s="15" t="s">
        <v>10</v>
      </c>
      <c r="E370" s="15">
        <v>152.15</v>
      </c>
      <c r="F370" s="15">
        <v>152.65</v>
      </c>
      <c r="G370" s="15">
        <v>153.15</v>
      </c>
      <c r="H370" s="15">
        <f t="shared" si="638"/>
        <v>657.24613867893527</v>
      </c>
      <c r="I370" s="15">
        <f t="shared" ref="I370" si="647">(IF(D370="SELL",IF(G370="",0,F370-G370),IF(D370="BUY",IF(G370="",0,G370-F370))))*C370</f>
        <v>657.24613867893527</v>
      </c>
      <c r="J370" s="15">
        <f t="shared" si="639"/>
        <v>1314.4922773578705</v>
      </c>
    </row>
    <row r="371" spans="1:10" ht="15.75">
      <c r="A371" s="9">
        <v>43311</v>
      </c>
      <c r="B371" s="10" t="s">
        <v>65</v>
      </c>
      <c r="C371" s="15">
        <f t="shared" si="637"/>
        <v>704.22535211267609</v>
      </c>
      <c r="D371" s="15" t="s">
        <v>10</v>
      </c>
      <c r="E371" s="15">
        <v>284</v>
      </c>
      <c r="F371" s="15">
        <v>281</v>
      </c>
      <c r="G371" s="15">
        <v>0</v>
      </c>
      <c r="H371" s="15">
        <f t="shared" si="638"/>
        <v>-2112.6760563380285</v>
      </c>
      <c r="I371" s="15">
        <v>0</v>
      </c>
      <c r="J371" s="15">
        <f t="shared" si="639"/>
        <v>-2112.6760563380285</v>
      </c>
    </row>
    <row r="372" spans="1:10" ht="15.75">
      <c r="A372" s="9">
        <v>43308</v>
      </c>
      <c r="B372" s="10" t="s">
        <v>13</v>
      </c>
      <c r="C372" s="15">
        <f t="shared" si="637"/>
        <v>328.40722495894909</v>
      </c>
      <c r="D372" s="15" t="s">
        <v>10</v>
      </c>
      <c r="E372" s="15">
        <v>609</v>
      </c>
      <c r="F372" s="15">
        <v>612</v>
      </c>
      <c r="G372" s="15">
        <v>615</v>
      </c>
      <c r="H372" s="15">
        <f t="shared" si="638"/>
        <v>985.22167487684726</v>
      </c>
      <c r="I372" s="15">
        <v>0</v>
      </c>
      <c r="J372" s="15">
        <f t="shared" si="639"/>
        <v>985.22167487684726</v>
      </c>
    </row>
    <row r="373" spans="1:10" ht="15.75">
      <c r="A373" s="9">
        <v>43307</v>
      </c>
      <c r="B373" s="10" t="s">
        <v>19</v>
      </c>
      <c r="C373" s="15">
        <f t="shared" si="637"/>
        <v>500</v>
      </c>
      <c r="D373" s="15" t="s">
        <v>10</v>
      </c>
      <c r="E373" s="15">
        <v>400</v>
      </c>
      <c r="F373" s="15">
        <v>402</v>
      </c>
      <c r="G373" s="15">
        <v>404</v>
      </c>
      <c r="H373" s="15">
        <f t="shared" si="638"/>
        <v>1000</v>
      </c>
      <c r="I373" s="15">
        <f t="shared" ref="I373:I374" si="648">(IF(D373="SELL",IF(G373="",0,F373-G373),IF(D373="BUY",IF(G373="",0,G373-F373))))*C373</f>
        <v>1000</v>
      </c>
      <c r="J373" s="15">
        <f t="shared" si="639"/>
        <v>2000</v>
      </c>
    </row>
    <row r="374" spans="1:10" ht="15.75">
      <c r="A374" s="9">
        <v>43306</v>
      </c>
      <c r="B374" s="10" t="s">
        <v>64</v>
      </c>
      <c r="C374" s="15">
        <f t="shared" si="637"/>
        <v>224.2152466367713</v>
      </c>
      <c r="D374" s="15" t="s">
        <v>10</v>
      </c>
      <c r="E374" s="15">
        <v>892</v>
      </c>
      <c r="F374" s="15">
        <v>896</v>
      </c>
      <c r="G374" s="15">
        <v>900</v>
      </c>
      <c r="H374" s="15">
        <f t="shared" si="638"/>
        <v>896.86098654708519</v>
      </c>
      <c r="I374" s="15">
        <f t="shared" si="648"/>
        <v>896.86098654708519</v>
      </c>
      <c r="J374" s="15">
        <f t="shared" si="639"/>
        <v>1793.7219730941704</v>
      </c>
    </row>
    <row r="375" spans="1:10" ht="15.75">
      <c r="A375" s="9">
        <v>43305</v>
      </c>
      <c r="B375" s="10" t="s">
        <v>133</v>
      </c>
      <c r="C375" s="15">
        <f t="shared" si="637"/>
        <v>204.91803278688525</v>
      </c>
      <c r="D375" s="15" t="s">
        <v>10</v>
      </c>
      <c r="E375" s="15">
        <v>976</v>
      </c>
      <c r="F375" s="15">
        <v>987</v>
      </c>
      <c r="G375" s="15">
        <v>992</v>
      </c>
      <c r="H375" s="15">
        <f>(IF(D375="SELL",E375-F375,IF(D375="BUY",F375-E375)))*C375</f>
        <v>2254.0983606557379</v>
      </c>
      <c r="I375" s="15">
        <f>(IF(D375="SELL",IF(G375="",0,F375-G375),IF(D375="BUY",IF(G375="",0,G375-F375))))*C375</f>
        <v>1024.5901639344263</v>
      </c>
      <c r="J375" s="15">
        <f t="shared" si="639"/>
        <v>3278.688524590164</v>
      </c>
    </row>
    <row r="376" spans="1:10" ht="15.75">
      <c r="A376" s="9">
        <v>43304</v>
      </c>
      <c r="B376" s="10" t="s">
        <v>45</v>
      </c>
      <c r="C376" s="15">
        <f t="shared" si="637"/>
        <v>320.5128205128205</v>
      </c>
      <c r="D376" s="15" t="s">
        <v>10</v>
      </c>
      <c r="E376" s="15">
        <v>624</v>
      </c>
      <c r="F376" s="15">
        <v>630</v>
      </c>
      <c r="G376" s="15">
        <v>634</v>
      </c>
      <c r="H376" s="15">
        <f t="shared" ref="H376:H381" si="649">(IF(D376="SELL",E376-F376,IF(D376="BUY",F376-E376)))*C376</f>
        <v>1923.0769230769229</v>
      </c>
      <c r="I376" s="15">
        <f t="shared" ref="I376:I377" si="650">(IF(D376="SELL",IF(G376="",0,F376-G376),IF(D376="BUY",IF(G376="",0,G376-F376))))*C376</f>
        <v>1282.051282051282</v>
      </c>
      <c r="J376" s="15">
        <f t="shared" si="639"/>
        <v>3205.1282051282051</v>
      </c>
    </row>
    <row r="377" spans="1:10" ht="15.75">
      <c r="A377" s="9">
        <v>43304</v>
      </c>
      <c r="B377" s="10" t="s">
        <v>45</v>
      </c>
      <c r="C377" s="15">
        <f t="shared" si="637"/>
        <v>334.44816053511704</v>
      </c>
      <c r="D377" s="15" t="s">
        <v>10</v>
      </c>
      <c r="E377" s="15">
        <v>598</v>
      </c>
      <c r="F377" s="15">
        <v>602</v>
      </c>
      <c r="G377" s="15">
        <v>606</v>
      </c>
      <c r="H377" s="15">
        <f t="shared" si="649"/>
        <v>1337.7926421404682</v>
      </c>
      <c r="I377" s="15">
        <f t="shared" si="650"/>
        <v>1337.7926421404682</v>
      </c>
      <c r="J377" s="15">
        <f t="shared" si="639"/>
        <v>2675.5852842809363</v>
      </c>
    </row>
    <row r="378" spans="1:10" ht="15.75">
      <c r="A378" s="9">
        <v>43304</v>
      </c>
      <c r="B378" s="10" t="s">
        <v>77</v>
      </c>
      <c r="C378" s="15">
        <f t="shared" si="637"/>
        <v>328.40722495894909</v>
      </c>
      <c r="D378" s="15" t="s">
        <v>10</v>
      </c>
      <c r="E378" s="15">
        <v>609</v>
      </c>
      <c r="F378" s="15">
        <v>612</v>
      </c>
      <c r="G378" s="15">
        <v>615</v>
      </c>
      <c r="H378" s="15">
        <f t="shared" si="649"/>
        <v>985.22167487684726</v>
      </c>
      <c r="I378" s="15">
        <v>0</v>
      </c>
      <c r="J378" s="15">
        <f t="shared" si="639"/>
        <v>985.22167487684726</v>
      </c>
    </row>
    <row r="379" spans="1:10" ht="15.75">
      <c r="A379" s="9">
        <v>43301</v>
      </c>
      <c r="B379" s="10" t="s">
        <v>114</v>
      </c>
      <c r="C379" s="15">
        <f t="shared" si="637"/>
        <v>361.01083032490976</v>
      </c>
      <c r="D379" s="15" t="s">
        <v>10</v>
      </c>
      <c r="E379" s="15">
        <v>554</v>
      </c>
      <c r="F379" s="15">
        <v>556</v>
      </c>
      <c r="G379" s="15">
        <v>558</v>
      </c>
      <c r="H379" s="15">
        <f t="shared" si="649"/>
        <v>722.02166064981952</v>
      </c>
      <c r="I379" s="15">
        <f t="shared" ref="I379" si="651">(IF(D379="SELL",IF(G379="",0,F379-G379),IF(D379="BUY",IF(G379="",0,G379-F379))))*C379</f>
        <v>722.02166064981952</v>
      </c>
      <c r="J379" s="15">
        <f t="shared" si="639"/>
        <v>1444.043321299639</v>
      </c>
    </row>
    <row r="380" spans="1:10" ht="15.75">
      <c r="A380" s="9">
        <v>43301</v>
      </c>
      <c r="B380" s="10" t="s">
        <v>132</v>
      </c>
      <c r="C380" s="15">
        <f t="shared" si="637"/>
        <v>382.4091778202677</v>
      </c>
      <c r="D380" s="15" t="s">
        <v>10</v>
      </c>
      <c r="E380" s="15">
        <v>523</v>
      </c>
      <c r="F380" s="15">
        <v>528</v>
      </c>
      <c r="G380" s="15">
        <v>532</v>
      </c>
      <c r="H380" s="15">
        <f t="shared" si="649"/>
        <v>1912.0458891013386</v>
      </c>
      <c r="I380" s="15">
        <v>0</v>
      </c>
      <c r="J380" s="15">
        <f t="shared" si="639"/>
        <v>1912.0458891013386</v>
      </c>
    </row>
    <row r="381" spans="1:10" ht="15.75">
      <c r="A381" s="9">
        <v>43299</v>
      </c>
      <c r="B381" s="10" t="s">
        <v>131</v>
      </c>
      <c r="C381" s="15">
        <f t="shared" si="637"/>
        <v>759.01328273244781</v>
      </c>
      <c r="D381" s="15" t="s">
        <v>10</v>
      </c>
      <c r="E381" s="15">
        <v>263.5</v>
      </c>
      <c r="F381" s="15">
        <v>260</v>
      </c>
      <c r="G381" s="15">
        <v>0</v>
      </c>
      <c r="H381" s="15">
        <f t="shared" si="649"/>
        <v>-2656.5464895635673</v>
      </c>
      <c r="I381" s="15">
        <v>0</v>
      </c>
      <c r="J381" s="15">
        <f t="shared" si="639"/>
        <v>-2656.5464895635673</v>
      </c>
    </row>
    <row r="382" spans="1:10" ht="15.75">
      <c r="A382" s="9">
        <v>43298</v>
      </c>
      <c r="B382" s="10" t="s">
        <v>114</v>
      </c>
      <c r="C382" s="15">
        <f t="shared" si="637"/>
        <v>366.30036630036631</v>
      </c>
      <c r="D382" s="15" t="s">
        <v>10</v>
      </c>
      <c r="E382" s="15">
        <v>546</v>
      </c>
      <c r="F382" s="15">
        <v>546</v>
      </c>
      <c r="G382" s="15">
        <v>548</v>
      </c>
      <c r="H382" s="15">
        <v>550</v>
      </c>
      <c r="I382" s="15">
        <v>0</v>
      </c>
      <c r="J382" s="15">
        <f t="shared" si="639"/>
        <v>550</v>
      </c>
    </row>
    <row r="383" spans="1:10" ht="15.75">
      <c r="A383" s="9">
        <v>43266</v>
      </c>
      <c r="B383" s="10" t="s">
        <v>73</v>
      </c>
      <c r="C383" s="15">
        <f t="shared" si="637"/>
        <v>699.30069930069931</v>
      </c>
      <c r="D383" s="15" t="s">
        <v>10</v>
      </c>
      <c r="E383" s="15">
        <v>286</v>
      </c>
      <c r="F383" s="15">
        <v>289</v>
      </c>
      <c r="G383" s="15">
        <v>292</v>
      </c>
      <c r="H383" s="15">
        <f t="shared" ref="H383:H446" si="652">(IF(D383="SELL",E383-F383,IF(D383="BUY",F383-E383)))*C383</f>
        <v>2097.9020979020979</v>
      </c>
      <c r="I383" s="15">
        <f t="shared" ref="I383:I446" si="653">(IF(D383="SELL",IF(G383="",0,F383-G383),IF(D383="BUY",IF(G383="",0,G383-F383))))*C383</f>
        <v>2097.9020979020979</v>
      </c>
      <c r="J383" s="15">
        <f t="shared" si="639"/>
        <v>4195.8041958041958</v>
      </c>
    </row>
    <row r="384" spans="1:10" ht="15.75">
      <c r="A384" s="9">
        <v>43265</v>
      </c>
      <c r="B384" s="10" t="s">
        <v>119</v>
      </c>
      <c r="C384" s="15">
        <f t="shared" si="637"/>
        <v>1739.1304347826087</v>
      </c>
      <c r="D384" s="15" t="s">
        <v>10</v>
      </c>
      <c r="E384" s="15">
        <v>115</v>
      </c>
      <c r="F384" s="15">
        <v>116</v>
      </c>
      <c r="G384" s="15">
        <v>117</v>
      </c>
      <c r="H384" s="15">
        <f t="shared" si="652"/>
        <v>1739.1304347826087</v>
      </c>
      <c r="I384" s="15">
        <f t="shared" si="653"/>
        <v>1739.1304347826087</v>
      </c>
      <c r="J384" s="15">
        <f t="shared" si="639"/>
        <v>3478.2608695652175</v>
      </c>
    </row>
    <row r="385" spans="1:10" ht="15.75">
      <c r="A385" s="9">
        <v>43265</v>
      </c>
      <c r="B385" s="10" t="s">
        <v>118</v>
      </c>
      <c r="C385" s="15">
        <f t="shared" si="637"/>
        <v>2969.5619896065332</v>
      </c>
      <c r="D385" s="15" t="s">
        <v>10</v>
      </c>
      <c r="E385" s="15">
        <v>67.349999999999994</v>
      </c>
      <c r="F385" s="15">
        <v>68</v>
      </c>
      <c r="G385" s="15">
        <v>68.650000000000006</v>
      </c>
      <c r="H385" s="15">
        <f t="shared" si="652"/>
        <v>1930.2152932442634</v>
      </c>
      <c r="I385" s="15">
        <f t="shared" si="653"/>
        <v>1930.2152932442634</v>
      </c>
      <c r="J385" s="15">
        <f t="shared" si="639"/>
        <v>3860.4305864885268</v>
      </c>
    </row>
    <row r="386" spans="1:10" ht="15.75">
      <c r="A386" s="9">
        <v>43264</v>
      </c>
      <c r="B386" s="10" t="s">
        <v>35</v>
      </c>
      <c r="C386" s="15">
        <f t="shared" si="637"/>
        <v>82.815734989648035</v>
      </c>
      <c r="D386" s="15" t="s">
        <v>9</v>
      </c>
      <c r="E386" s="15">
        <v>2415</v>
      </c>
      <c r="F386" s="15">
        <v>2415</v>
      </c>
      <c r="G386" s="15"/>
      <c r="H386" s="15">
        <f t="shared" si="652"/>
        <v>0</v>
      </c>
      <c r="I386" s="15">
        <f t="shared" si="653"/>
        <v>0</v>
      </c>
      <c r="J386" s="15">
        <f t="shared" si="639"/>
        <v>0</v>
      </c>
    </row>
    <row r="387" spans="1:10" ht="15.75">
      <c r="A387" s="9">
        <v>43264</v>
      </c>
      <c r="B387" s="10" t="s">
        <v>117</v>
      </c>
      <c r="C387" s="15">
        <f t="shared" si="637"/>
        <v>641.02564102564099</v>
      </c>
      <c r="D387" s="15" t="s">
        <v>10</v>
      </c>
      <c r="E387" s="15">
        <v>312</v>
      </c>
      <c r="F387" s="15">
        <v>303</v>
      </c>
      <c r="G387" s="15"/>
      <c r="H387" s="15">
        <f t="shared" si="652"/>
        <v>-5769.2307692307686</v>
      </c>
      <c r="I387" s="15">
        <f t="shared" si="653"/>
        <v>0</v>
      </c>
      <c r="J387" s="15">
        <f t="shared" si="639"/>
        <v>-5769.2307692307686</v>
      </c>
    </row>
    <row r="388" spans="1:10" ht="15.75">
      <c r="A388" s="9">
        <v>43264</v>
      </c>
      <c r="B388" s="10" t="s">
        <v>32</v>
      </c>
      <c r="C388" s="15">
        <f t="shared" si="637"/>
        <v>1510.5740181268882</v>
      </c>
      <c r="D388" s="15" t="s">
        <v>10</v>
      </c>
      <c r="E388" s="15">
        <v>132.4</v>
      </c>
      <c r="F388" s="15">
        <v>133.69999999999999</v>
      </c>
      <c r="G388" s="15">
        <v>135</v>
      </c>
      <c r="H388" s="15">
        <f t="shared" si="652"/>
        <v>1963.7462235649289</v>
      </c>
      <c r="I388" s="15">
        <f t="shared" si="653"/>
        <v>1963.7462235649718</v>
      </c>
      <c r="J388" s="15">
        <f t="shared" si="639"/>
        <v>3927.4924471299009</v>
      </c>
    </row>
    <row r="389" spans="1:10" ht="15.75">
      <c r="A389" s="9">
        <v>43263</v>
      </c>
      <c r="B389" s="10" t="s">
        <v>116</v>
      </c>
      <c r="C389" s="15">
        <f t="shared" si="637"/>
        <v>664.45182724252493</v>
      </c>
      <c r="D389" s="15" t="s">
        <v>10</v>
      </c>
      <c r="E389" s="15">
        <v>301</v>
      </c>
      <c r="F389" s="15">
        <v>304.39999999999998</v>
      </c>
      <c r="G389" s="15">
        <v>307.39999999999998</v>
      </c>
      <c r="H389" s="15">
        <f t="shared" si="652"/>
        <v>2259.1362126245695</v>
      </c>
      <c r="I389" s="15">
        <f t="shared" si="653"/>
        <v>1993.3554817275749</v>
      </c>
      <c r="J389" s="15">
        <f t="shared" si="639"/>
        <v>4252.4916943521439</v>
      </c>
    </row>
    <row r="390" spans="1:10" ht="15.75">
      <c r="A390" s="9">
        <v>43263</v>
      </c>
      <c r="B390" s="10" t="s">
        <v>79</v>
      </c>
      <c r="C390" s="15">
        <f t="shared" si="637"/>
        <v>851.063829787234</v>
      </c>
      <c r="D390" s="15" t="s">
        <v>10</v>
      </c>
      <c r="E390" s="15">
        <v>235</v>
      </c>
      <c r="F390" s="15">
        <v>237</v>
      </c>
      <c r="G390" s="15">
        <v>239</v>
      </c>
      <c r="H390" s="15">
        <f t="shared" si="652"/>
        <v>1702.127659574468</v>
      </c>
      <c r="I390" s="15">
        <f t="shared" si="653"/>
        <v>1702.127659574468</v>
      </c>
      <c r="J390" s="15">
        <f t="shared" si="639"/>
        <v>3404.255319148936</v>
      </c>
    </row>
    <row r="391" spans="1:10" ht="15.75">
      <c r="A391" s="9">
        <v>43262</v>
      </c>
      <c r="B391" s="10" t="s">
        <v>115</v>
      </c>
      <c r="C391" s="15">
        <f t="shared" si="637"/>
        <v>471.69811320754718</v>
      </c>
      <c r="D391" s="15" t="s">
        <v>10</v>
      </c>
      <c r="E391" s="15">
        <v>424</v>
      </c>
      <c r="F391" s="15">
        <v>416</v>
      </c>
      <c r="G391" s="15"/>
      <c r="H391" s="15">
        <f t="shared" si="652"/>
        <v>-3773.5849056603774</v>
      </c>
      <c r="I391" s="15">
        <f t="shared" si="653"/>
        <v>0</v>
      </c>
      <c r="J391" s="15">
        <f t="shared" si="639"/>
        <v>-3773.5849056603774</v>
      </c>
    </row>
    <row r="392" spans="1:10" ht="15.75">
      <c r="A392" s="9">
        <v>43262</v>
      </c>
      <c r="B392" s="10" t="s">
        <v>111</v>
      </c>
      <c r="C392" s="15">
        <f t="shared" si="637"/>
        <v>945.85008276188228</v>
      </c>
      <c r="D392" s="15" t="s">
        <v>10</v>
      </c>
      <c r="E392" s="15">
        <v>211.45</v>
      </c>
      <c r="F392" s="15">
        <v>213.45</v>
      </c>
      <c r="G392" s="15">
        <v>215.45</v>
      </c>
      <c r="H392" s="15">
        <f t="shared" si="652"/>
        <v>1891.7001655237646</v>
      </c>
      <c r="I392" s="15">
        <f t="shared" si="653"/>
        <v>1891.7001655237646</v>
      </c>
      <c r="J392" s="15">
        <f t="shared" si="639"/>
        <v>3783.4003310475291</v>
      </c>
    </row>
    <row r="393" spans="1:10" ht="15.75">
      <c r="A393" s="9">
        <v>43259</v>
      </c>
      <c r="B393" s="10" t="s">
        <v>40</v>
      </c>
      <c r="C393" s="15">
        <f t="shared" si="637"/>
        <v>924.21441774491677</v>
      </c>
      <c r="D393" s="15" t="s">
        <v>10</v>
      </c>
      <c r="E393" s="15">
        <v>216.4</v>
      </c>
      <c r="F393" s="15">
        <v>218.4</v>
      </c>
      <c r="G393" s="15"/>
      <c r="H393" s="15">
        <f t="shared" si="652"/>
        <v>1848.4288354898335</v>
      </c>
      <c r="I393" s="15">
        <f t="shared" si="653"/>
        <v>0</v>
      </c>
      <c r="J393" s="15">
        <f t="shared" si="639"/>
        <v>1848.4288354898335</v>
      </c>
    </row>
    <row r="394" spans="1:10" ht="15.75">
      <c r="A394" s="9">
        <v>43259</v>
      </c>
      <c r="B394" s="10" t="s">
        <v>114</v>
      </c>
      <c r="C394" s="15">
        <f t="shared" si="637"/>
        <v>392.15686274509807</v>
      </c>
      <c r="D394" s="15" t="s">
        <v>10</v>
      </c>
      <c r="E394" s="15">
        <v>510</v>
      </c>
      <c r="F394" s="15">
        <v>515</v>
      </c>
      <c r="G394" s="15">
        <v>520</v>
      </c>
      <c r="H394" s="15">
        <f t="shared" si="652"/>
        <v>1960.7843137254904</v>
      </c>
      <c r="I394" s="15">
        <f t="shared" si="653"/>
        <v>1960.7843137254904</v>
      </c>
      <c r="J394" s="15">
        <f t="shared" si="639"/>
        <v>3921.5686274509808</v>
      </c>
    </row>
    <row r="395" spans="1:10" ht="15.75">
      <c r="A395" s="9">
        <v>43258</v>
      </c>
      <c r="B395" s="10" t="s">
        <v>40</v>
      </c>
      <c r="C395" s="15">
        <f t="shared" si="637"/>
        <v>980.39215686274508</v>
      </c>
      <c r="D395" s="15" t="s">
        <v>10</v>
      </c>
      <c r="E395" s="15">
        <v>204</v>
      </c>
      <c r="F395" s="15">
        <v>204</v>
      </c>
      <c r="G395" s="15"/>
      <c r="H395" s="15">
        <f t="shared" si="652"/>
        <v>0</v>
      </c>
      <c r="I395" s="15">
        <f t="shared" si="653"/>
        <v>0</v>
      </c>
      <c r="J395" s="15">
        <f t="shared" si="639"/>
        <v>0</v>
      </c>
    </row>
    <row r="396" spans="1:10" ht="15.75">
      <c r="A396" s="9">
        <v>43258</v>
      </c>
      <c r="B396" s="10" t="s">
        <v>113</v>
      </c>
      <c r="C396" s="15">
        <f t="shared" si="637"/>
        <v>2460.0246002460026</v>
      </c>
      <c r="D396" s="15" t="s">
        <v>10</v>
      </c>
      <c r="E396" s="15">
        <v>81.3</v>
      </c>
      <c r="F396" s="15">
        <v>82.1</v>
      </c>
      <c r="G396" s="15">
        <v>82.9</v>
      </c>
      <c r="H396" s="15">
        <f t="shared" si="652"/>
        <v>1968.019680196795</v>
      </c>
      <c r="I396" s="15">
        <f t="shared" si="653"/>
        <v>1968.01968019683</v>
      </c>
      <c r="J396" s="15">
        <f t="shared" si="639"/>
        <v>3936.039360393625</v>
      </c>
    </row>
    <row r="397" spans="1:10" ht="15.75">
      <c r="A397" s="9">
        <v>43258</v>
      </c>
      <c r="B397" s="10" t="s">
        <v>32</v>
      </c>
      <c r="C397" s="15">
        <f t="shared" si="637"/>
        <v>1550.3875968992247</v>
      </c>
      <c r="D397" s="15" t="s">
        <v>10</v>
      </c>
      <c r="E397" s="15">
        <v>129</v>
      </c>
      <c r="F397" s="15">
        <v>130</v>
      </c>
      <c r="G397" s="15">
        <v>131</v>
      </c>
      <c r="H397" s="15">
        <f t="shared" si="652"/>
        <v>1550.3875968992247</v>
      </c>
      <c r="I397" s="15">
        <f t="shared" si="653"/>
        <v>1550.3875968992247</v>
      </c>
      <c r="J397" s="15">
        <f t="shared" si="639"/>
        <v>3100.7751937984494</v>
      </c>
    </row>
    <row r="398" spans="1:10" ht="15.75">
      <c r="A398" s="9">
        <v>43257</v>
      </c>
      <c r="B398" s="10" t="s">
        <v>13</v>
      </c>
      <c r="C398" s="15">
        <f t="shared" si="637"/>
        <v>332.22591362126246</v>
      </c>
      <c r="D398" s="15" t="s">
        <v>9</v>
      </c>
      <c r="E398" s="15">
        <v>602</v>
      </c>
      <c r="F398" s="15">
        <v>608</v>
      </c>
      <c r="G398" s="15"/>
      <c r="H398" s="15">
        <f t="shared" si="652"/>
        <v>-1993.3554817275749</v>
      </c>
      <c r="I398" s="15">
        <f t="shared" si="653"/>
        <v>0</v>
      </c>
      <c r="J398" s="15">
        <f t="shared" si="639"/>
        <v>-1993.3554817275749</v>
      </c>
    </row>
    <row r="399" spans="1:10" ht="15.75">
      <c r="A399" s="9">
        <v>43257</v>
      </c>
      <c r="B399" s="10" t="s">
        <v>83</v>
      </c>
      <c r="C399" s="15">
        <f t="shared" si="637"/>
        <v>2801.1204481792715</v>
      </c>
      <c r="D399" s="15" t="s">
        <v>10</v>
      </c>
      <c r="E399" s="15">
        <v>71.400000000000006</v>
      </c>
      <c r="F399" s="15">
        <v>72.099999999999994</v>
      </c>
      <c r="G399" s="15"/>
      <c r="H399" s="15">
        <f t="shared" si="652"/>
        <v>1960.7843137254583</v>
      </c>
      <c r="I399" s="15">
        <f t="shared" si="653"/>
        <v>0</v>
      </c>
      <c r="J399" s="15">
        <f t="shared" si="639"/>
        <v>1960.7843137254583</v>
      </c>
    </row>
    <row r="400" spans="1:10" ht="15.75">
      <c r="A400" s="9">
        <v>43256</v>
      </c>
      <c r="B400" s="10" t="s">
        <v>112</v>
      </c>
      <c r="C400" s="15">
        <f t="shared" si="637"/>
        <v>1305.4830287206266</v>
      </c>
      <c r="D400" s="15" t="s">
        <v>9</v>
      </c>
      <c r="E400" s="15">
        <v>153.19999999999999</v>
      </c>
      <c r="F400" s="15">
        <v>151.69999999999999</v>
      </c>
      <c r="G400" s="15"/>
      <c r="H400" s="15">
        <f t="shared" si="652"/>
        <v>1958.2245430809398</v>
      </c>
      <c r="I400" s="15">
        <f t="shared" si="653"/>
        <v>0</v>
      </c>
      <c r="J400" s="15">
        <f t="shared" si="639"/>
        <v>1958.2245430809398</v>
      </c>
    </row>
    <row r="401" spans="1:10" ht="15.75">
      <c r="A401" s="9">
        <v>43256</v>
      </c>
      <c r="B401" s="10" t="s">
        <v>29</v>
      </c>
      <c r="C401" s="15">
        <f t="shared" si="637"/>
        <v>402.4144869215292</v>
      </c>
      <c r="D401" s="15" t="s">
        <v>9</v>
      </c>
      <c r="E401" s="15">
        <v>497</v>
      </c>
      <c r="F401" s="15">
        <v>492</v>
      </c>
      <c r="G401" s="15"/>
      <c r="H401" s="15">
        <f t="shared" si="652"/>
        <v>2012.0724346076461</v>
      </c>
      <c r="I401" s="15">
        <f t="shared" si="653"/>
        <v>0</v>
      </c>
      <c r="J401" s="15">
        <f t="shared" si="639"/>
        <v>2012.0724346076461</v>
      </c>
    </row>
    <row r="402" spans="1:10" ht="15.75">
      <c r="A402" s="9">
        <v>43256</v>
      </c>
      <c r="B402" s="10" t="s">
        <v>38</v>
      </c>
      <c r="C402" s="15">
        <f t="shared" si="637"/>
        <v>1655.6291390728477</v>
      </c>
      <c r="D402" s="15" t="s">
        <v>9</v>
      </c>
      <c r="E402" s="15">
        <v>120.8</v>
      </c>
      <c r="F402" s="15">
        <v>119.8</v>
      </c>
      <c r="G402" s="15">
        <v>118.8</v>
      </c>
      <c r="H402" s="15">
        <f t="shared" si="652"/>
        <v>1655.6291390728477</v>
      </c>
      <c r="I402" s="15">
        <f t="shared" si="653"/>
        <v>1655.6291390728477</v>
      </c>
      <c r="J402" s="15">
        <f t="shared" si="639"/>
        <v>3311.2582781456954</v>
      </c>
    </row>
    <row r="403" spans="1:10" ht="15.75">
      <c r="A403" s="9">
        <v>43255</v>
      </c>
      <c r="B403" s="10" t="s">
        <v>32</v>
      </c>
      <c r="C403" s="15">
        <f t="shared" si="637"/>
        <v>1619.4331983805669</v>
      </c>
      <c r="D403" s="15" t="s">
        <v>10</v>
      </c>
      <c r="E403" s="15">
        <v>123.5</v>
      </c>
      <c r="F403" s="15">
        <v>124.75</v>
      </c>
      <c r="G403" s="15">
        <v>126</v>
      </c>
      <c r="H403" s="15">
        <f t="shared" si="652"/>
        <v>2024.2914979757086</v>
      </c>
      <c r="I403" s="15">
        <f t="shared" si="653"/>
        <v>2024.2914979757086</v>
      </c>
      <c r="J403" s="15">
        <f t="shared" si="639"/>
        <v>4048.5829959514172</v>
      </c>
    </row>
    <row r="404" spans="1:10" ht="15.75">
      <c r="A404" s="9">
        <v>43252</v>
      </c>
      <c r="B404" s="10" t="s">
        <v>110</v>
      </c>
      <c r="C404" s="15">
        <f t="shared" ref="C404:C405" si="654">200000/E404</f>
        <v>455.58086560364467</v>
      </c>
      <c r="D404" s="15" t="s">
        <v>9</v>
      </c>
      <c r="E404" s="15">
        <v>439</v>
      </c>
      <c r="F404" s="15">
        <v>435</v>
      </c>
      <c r="G404" s="15">
        <v>431</v>
      </c>
      <c r="H404" s="15">
        <f t="shared" si="652"/>
        <v>1822.3234624145787</v>
      </c>
      <c r="I404" s="15">
        <f t="shared" si="653"/>
        <v>1822.3234624145787</v>
      </c>
      <c r="J404" s="15">
        <f t="shared" ref="J404:J447" si="655">SUM(H404,I404)</f>
        <v>3644.6469248291573</v>
      </c>
    </row>
    <row r="405" spans="1:10" ht="15.75">
      <c r="A405" s="9">
        <v>43252</v>
      </c>
      <c r="B405" s="10" t="s">
        <v>84</v>
      </c>
      <c r="C405" s="15">
        <f t="shared" si="654"/>
        <v>77.519379844961236</v>
      </c>
      <c r="D405" s="15" t="s">
        <v>10</v>
      </c>
      <c r="E405" s="15">
        <v>2580</v>
      </c>
      <c r="F405" s="15">
        <v>2605</v>
      </c>
      <c r="G405" s="15">
        <v>2630</v>
      </c>
      <c r="H405" s="15">
        <f t="shared" si="652"/>
        <v>1937.984496124031</v>
      </c>
      <c r="I405" s="15">
        <f t="shared" si="653"/>
        <v>1937.984496124031</v>
      </c>
      <c r="J405" s="15">
        <f t="shared" si="655"/>
        <v>3875.968992248062</v>
      </c>
    </row>
    <row r="406" spans="1:10" ht="15.75">
      <c r="A406" s="9">
        <v>43252</v>
      </c>
      <c r="B406" s="10" t="s">
        <v>109</v>
      </c>
      <c r="C406" s="15">
        <v>15000</v>
      </c>
      <c r="D406" s="15" t="s">
        <v>9</v>
      </c>
      <c r="E406" s="15">
        <v>16.3</v>
      </c>
      <c r="F406" s="15">
        <v>16</v>
      </c>
      <c r="G406" s="15">
        <v>15.7</v>
      </c>
      <c r="H406" s="15">
        <f t="shared" si="652"/>
        <v>4500.0000000000109</v>
      </c>
      <c r="I406" s="15">
        <f t="shared" si="653"/>
        <v>4500.0000000000109</v>
      </c>
      <c r="J406" s="15">
        <f t="shared" si="655"/>
        <v>9000.0000000000218</v>
      </c>
    </row>
    <row r="407" spans="1:10" ht="15.75">
      <c r="A407" s="9">
        <v>43251</v>
      </c>
      <c r="B407" s="10" t="s">
        <v>130</v>
      </c>
      <c r="C407" s="15">
        <f t="shared" ref="C407:C447" si="656">200000/E407</f>
        <v>325.20325203252031</v>
      </c>
      <c r="D407" s="15" t="s">
        <v>10</v>
      </c>
      <c r="E407" s="15">
        <v>615</v>
      </c>
      <c r="F407" s="15">
        <v>621</v>
      </c>
      <c r="G407" s="15">
        <v>627</v>
      </c>
      <c r="H407" s="15">
        <f t="shared" si="652"/>
        <v>1951.2195121951218</v>
      </c>
      <c r="I407" s="15">
        <f t="shared" si="653"/>
        <v>1951.2195121951218</v>
      </c>
      <c r="J407" s="15">
        <f t="shared" si="655"/>
        <v>3902.4390243902435</v>
      </c>
    </row>
    <row r="408" spans="1:10" ht="15.75">
      <c r="A408" s="9">
        <v>43251</v>
      </c>
      <c r="B408" s="10" t="s">
        <v>129</v>
      </c>
      <c r="C408" s="15">
        <f t="shared" si="656"/>
        <v>123.83900928792569</v>
      </c>
      <c r="D408" s="15" t="s">
        <v>10</v>
      </c>
      <c r="E408" s="15">
        <v>1615</v>
      </c>
      <c r="F408" s="15">
        <v>1631</v>
      </c>
      <c r="G408" s="15">
        <v>1647</v>
      </c>
      <c r="H408" s="15">
        <f t="shared" si="652"/>
        <v>1981.4241486068111</v>
      </c>
      <c r="I408" s="15">
        <f t="shared" si="653"/>
        <v>1981.4241486068111</v>
      </c>
      <c r="J408" s="15">
        <f t="shared" si="655"/>
        <v>3962.8482972136221</v>
      </c>
    </row>
    <row r="409" spans="1:10" ht="15.75">
      <c r="A409" s="9">
        <v>43251</v>
      </c>
      <c r="B409" s="10" t="s">
        <v>129</v>
      </c>
      <c r="C409" s="15">
        <f t="shared" si="656"/>
        <v>121.21212121212122</v>
      </c>
      <c r="D409" s="15" t="s">
        <v>10</v>
      </c>
      <c r="E409" s="15">
        <v>1650</v>
      </c>
      <c r="F409" s="15">
        <v>1614</v>
      </c>
      <c r="G409" s="15"/>
      <c r="H409" s="15">
        <f t="shared" si="652"/>
        <v>-4363.636363636364</v>
      </c>
      <c r="I409" s="15">
        <f t="shared" si="653"/>
        <v>0</v>
      </c>
      <c r="J409" s="15">
        <f t="shared" si="655"/>
        <v>-4363.636363636364</v>
      </c>
    </row>
    <row r="410" spans="1:10" ht="15.75">
      <c r="A410" s="9">
        <v>43250</v>
      </c>
      <c r="B410" s="10" t="s">
        <v>128</v>
      </c>
      <c r="C410" s="15">
        <f t="shared" si="656"/>
        <v>200</v>
      </c>
      <c r="D410" s="15" t="s">
        <v>10</v>
      </c>
      <c r="E410" s="15">
        <v>1000</v>
      </c>
      <c r="F410" s="15">
        <v>1010</v>
      </c>
      <c r="G410" s="15"/>
      <c r="H410" s="15">
        <f t="shared" si="652"/>
        <v>2000</v>
      </c>
      <c r="I410" s="15">
        <f t="shared" si="653"/>
        <v>0</v>
      </c>
      <c r="J410" s="15">
        <f t="shared" si="655"/>
        <v>2000</v>
      </c>
    </row>
    <row r="411" spans="1:10" ht="15.75">
      <c r="A411" s="9">
        <v>43250</v>
      </c>
      <c r="B411" s="10" t="s">
        <v>126</v>
      </c>
      <c r="C411" s="15">
        <f t="shared" si="656"/>
        <v>817.99591002044986</v>
      </c>
      <c r="D411" s="15" t="s">
        <v>10</v>
      </c>
      <c r="E411" s="15">
        <v>244.5</v>
      </c>
      <c r="F411" s="15">
        <v>247</v>
      </c>
      <c r="G411" s="15">
        <v>250</v>
      </c>
      <c r="H411" s="15">
        <f t="shared" si="652"/>
        <v>2044.9897750511245</v>
      </c>
      <c r="I411" s="15">
        <f t="shared" si="653"/>
        <v>2453.9877300613498</v>
      </c>
      <c r="J411" s="15">
        <f t="shared" si="655"/>
        <v>4498.9775051124743</v>
      </c>
    </row>
    <row r="412" spans="1:10" ht="15.75">
      <c r="A412" s="9">
        <v>43250</v>
      </c>
      <c r="B412" s="10" t="s">
        <v>126</v>
      </c>
      <c r="C412" s="15">
        <f t="shared" si="656"/>
        <v>838.57442348008385</v>
      </c>
      <c r="D412" s="15" t="s">
        <v>10</v>
      </c>
      <c r="E412" s="15">
        <v>238.5</v>
      </c>
      <c r="F412" s="15">
        <v>241</v>
      </c>
      <c r="G412" s="15">
        <v>243.5</v>
      </c>
      <c r="H412" s="15">
        <f t="shared" si="652"/>
        <v>2096.4360587002097</v>
      </c>
      <c r="I412" s="15">
        <f t="shared" si="653"/>
        <v>2096.4360587002097</v>
      </c>
      <c r="J412" s="15">
        <f t="shared" si="655"/>
        <v>4192.8721174004195</v>
      </c>
    </row>
    <row r="413" spans="1:10" ht="15.75">
      <c r="A413" s="9">
        <v>43250</v>
      </c>
      <c r="B413" s="10" t="s">
        <v>127</v>
      </c>
      <c r="C413" s="15">
        <f t="shared" si="656"/>
        <v>85.106382978723403</v>
      </c>
      <c r="D413" s="15" t="s">
        <v>10</v>
      </c>
      <c r="E413" s="15">
        <v>2350</v>
      </c>
      <c r="F413" s="15">
        <v>2350</v>
      </c>
      <c r="G413" s="15"/>
      <c r="H413" s="15">
        <f t="shared" si="652"/>
        <v>0</v>
      </c>
      <c r="I413" s="15">
        <f t="shared" si="653"/>
        <v>0</v>
      </c>
      <c r="J413" s="15">
        <f t="shared" si="655"/>
        <v>0</v>
      </c>
    </row>
    <row r="414" spans="1:10" ht="15.75">
      <c r="A414" s="9">
        <v>43249</v>
      </c>
      <c r="B414" s="10" t="s">
        <v>49</v>
      </c>
      <c r="C414" s="15">
        <f t="shared" si="656"/>
        <v>159.6169193934557</v>
      </c>
      <c r="D414" s="15" t="s">
        <v>10</v>
      </c>
      <c r="E414" s="15">
        <v>1253</v>
      </c>
      <c r="F414" s="15">
        <v>1265</v>
      </c>
      <c r="G414" s="15"/>
      <c r="H414" s="15">
        <f t="shared" si="652"/>
        <v>1915.4030327214684</v>
      </c>
      <c r="I414" s="15">
        <f t="shared" si="653"/>
        <v>0</v>
      </c>
      <c r="J414" s="15">
        <f t="shared" si="655"/>
        <v>1915.4030327214684</v>
      </c>
    </row>
    <row r="415" spans="1:10" ht="15.75">
      <c r="A415" s="9">
        <v>43249</v>
      </c>
      <c r="B415" s="10" t="s">
        <v>125</v>
      </c>
      <c r="C415" s="15">
        <f t="shared" si="656"/>
        <v>2359.8820058997048</v>
      </c>
      <c r="D415" s="15" t="s">
        <v>10</v>
      </c>
      <c r="E415" s="15">
        <v>84.75</v>
      </c>
      <c r="F415" s="15">
        <v>85.5</v>
      </c>
      <c r="G415" s="15">
        <v>86.25</v>
      </c>
      <c r="H415" s="15">
        <f t="shared" si="652"/>
        <v>1769.9115044247787</v>
      </c>
      <c r="I415" s="15">
        <f t="shared" si="653"/>
        <v>1769.9115044247787</v>
      </c>
      <c r="J415" s="15">
        <f t="shared" si="655"/>
        <v>3539.8230088495575</v>
      </c>
    </row>
    <row r="416" spans="1:10" ht="15.75">
      <c r="A416" s="9">
        <v>43248</v>
      </c>
      <c r="B416" s="10" t="s">
        <v>124</v>
      </c>
      <c r="C416" s="15">
        <f t="shared" si="656"/>
        <v>257.40025740025737</v>
      </c>
      <c r="D416" s="15" t="s">
        <v>10</v>
      </c>
      <c r="E416" s="15">
        <v>777</v>
      </c>
      <c r="F416" s="15">
        <v>784</v>
      </c>
      <c r="G416" s="15"/>
      <c r="H416" s="15">
        <f t="shared" si="652"/>
        <v>1801.8018018018015</v>
      </c>
      <c r="I416" s="15">
        <f t="shared" si="653"/>
        <v>0</v>
      </c>
      <c r="J416" s="15">
        <f t="shared" si="655"/>
        <v>1801.8018018018015</v>
      </c>
    </row>
    <row r="417" spans="1:10" ht="15.75">
      <c r="A417" s="9">
        <v>43248</v>
      </c>
      <c r="B417" s="10" t="s">
        <v>123</v>
      </c>
      <c r="C417" s="15">
        <f t="shared" si="656"/>
        <v>345.42314335060451</v>
      </c>
      <c r="D417" s="15" t="s">
        <v>10</v>
      </c>
      <c r="E417" s="15">
        <v>579</v>
      </c>
      <c r="F417" s="15">
        <v>585</v>
      </c>
      <c r="G417" s="15">
        <v>591</v>
      </c>
      <c r="H417" s="15">
        <f t="shared" si="652"/>
        <v>2072.538860103627</v>
      </c>
      <c r="I417" s="15">
        <f t="shared" si="653"/>
        <v>2072.538860103627</v>
      </c>
      <c r="J417" s="15">
        <f t="shared" si="655"/>
        <v>4145.0777202072541</v>
      </c>
    </row>
    <row r="418" spans="1:10" ht="15.75">
      <c r="A418" s="9">
        <v>43248</v>
      </c>
      <c r="B418" s="10" t="s">
        <v>123</v>
      </c>
      <c r="C418" s="15">
        <f t="shared" si="656"/>
        <v>354.6099290780142</v>
      </c>
      <c r="D418" s="15" t="s">
        <v>10</v>
      </c>
      <c r="E418" s="15">
        <v>564</v>
      </c>
      <c r="F418" s="15">
        <v>570</v>
      </c>
      <c r="G418" s="15">
        <v>576</v>
      </c>
      <c r="H418" s="15">
        <f t="shared" si="652"/>
        <v>2127.6595744680853</v>
      </c>
      <c r="I418" s="15">
        <f t="shared" si="653"/>
        <v>2127.6595744680853</v>
      </c>
      <c r="J418" s="15">
        <f t="shared" si="655"/>
        <v>4255.3191489361707</v>
      </c>
    </row>
    <row r="419" spans="1:10" ht="15.75">
      <c r="A419" s="9">
        <v>43245</v>
      </c>
      <c r="B419" s="10" t="s">
        <v>105</v>
      </c>
      <c r="C419" s="15">
        <f t="shared" si="656"/>
        <v>961.53846153846155</v>
      </c>
      <c r="D419" s="15" t="s">
        <v>10</v>
      </c>
      <c r="E419" s="15">
        <v>208</v>
      </c>
      <c r="F419" s="15">
        <v>210</v>
      </c>
      <c r="G419" s="15"/>
      <c r="H419" s="15">
        <f t="shared" si="652"/>
        <v>1923.0769230769231</v>
      </c>
      <c r="I419" s="15">
        <f t="shared" si="653"/>
        <v>0</v>
      </c>
      <c r="J419" s="15">
        <f t="shared" si="655"/>
        <v>1923.0769230769231</v>
      </c>
    </row>
    <row r="420" spans="1:10" ht="15.75">
      <c r="A420" s="9">
        <v>43245</v>
      </c>
      <c r="B420" s="10" t="s">
        <v>34</v>
      </c>
      <c r="C420" s="15">
        <f t="shared" si="656"/>
        <v>769.23076923076928</v>
      </c>
      <c r="D420" s="15" t="s">
        <v>10</v>
      </c>
      <c r="E420" s="15">
        <v>260</v>
      </c>
      <c r="F420" s="15">
        <v>263</v>
      </c>
      <c r="G420" s="15"/>
      <c r="H420" s="15">
        <f t="shared" si="652"/>
        <v>2307.6923076923076</v>
      </c>
      <c r="I420" s="15">
        <f t="shared" si="653"/>
        <v>0</v>
      </c>
      <c r="J420" s="15">
        <f t="shared" si="655"/>
        <v>2307.6923076923076</v>
      </c>
    </row>
    <row r="421" spans="1:10" ht="15.75">
      <c r="A421" s="9">
        <v>43244</v>
      </c>
      <c r="B421" s="10" t="s">
        <v>122</v>
      </c>
      <c r="C421" s="15">
        <f t="shared" si="656"/>
        <v>664.45182724252493</v>
      </c>
      <c r="D421" s="15" t="s">
        <v>10</v>
      </c>
      <c r="E421" s="15">
        <v>301</v>
      </c>
      <c r="F421" s="15">
        <v>301</v>
      </c>
      <c r="G421" s="15"/>
      <c r="H421" s="15">
        <f t="shared" si="652"/>
        <v>0</v>
      </c>
      <c r="I421" s="15">
        <f t="shared" si="653"/>
        <v>0</v>
      </c>
      <c r="J421" s="15">
        <f t="shared" si="655"/>
        <v>0</v>
      </c>
    </row>
    <row r="422" spans="1:10" ht="15.75">
      <c r="A422" s="9">
        <v>43244</v>
      </c>
      <c r="B422" s="10" t="s">
        <v>121</v>
      </c>
      <c r="C422" s="15">
        <f t="shared" si="656"/>
        <v>138.69625520110958</v>
      </c>
      <c r="D422" s="15" t="s">
        <v>10</v>
      </c>
      <c r="E422" s="15">
        <v>1442</v>
      </c>
      <c r="F422" s="15">
        <v>1414</v>
      </c>
      <c r="G422" s="15"/>
      <c r="H422" s="15">
        <f t="shared" si="652"/>
        <v>-3883.4951456310682</v>
      </c>
      <c r="I422" s="15">
        <f t="shared" si="653"/>
        <v>0</v>
      </c>
      <c r="J422" s="15">
        <f t="shared" si="655"/>
        <v>-3883.4951456310682</v>
      </c>
    </row>
    <row r="423" spans="1:10" ht="15.75">
      <c r="A423" s="9">
        <v>43244</v>
      </c>
      <c r="B423" s="10" t="s">
        <v>120</v>
      </c>
      <c r="C423" s="15">
        <f t="shared" si="656"/>
        <v>4273.5042735042734</v>
      </c>
      <c r="D423" s="15" t="s">
        <v>10</v>
      </c>
      <c r="E423" s="15">
        <v>46.8</v>
      </c>
      <c r="F423" s="15">
        <v>47</v>
      </c>
      <c r="G423" s="15"/>
      <c r="H423" s="15">
        <f t="shared" si="652"/>
        <v>854.70085470086678</v>
      </c>
      <c r="I423" s="15">
        <f t="shared" si="653"/>
        <v>0</v>
      </c>
      <c r="J423" s="15">
        <f t="shared" si="655"/>
        <v>854.70085470086678</v>
      </c>
    </row>
    <row r="424" spans="1:10" ht="15.75">
      <c r="A424" s="9">
        <v>43243</v>
      </c>
      <c r="B424" s="10" t="s">
        <v>108</v>
      </c>
      <c r="C424" s="15">
        <v>10000</v>
      </c>
      <c r="D424" s="15" t="s">
        <v>10</v>
      </c>
      <c r="E424" s="15">
        <v>29.7</v>
      </c>
      <c r="F424" s="15">
        <v>30</v>
      </c>
      <c r="G424" s="15"/>
      <c r="H424" s="15">
        <f t="shared" si="652"/>
        <v>3000.0000000000073</v>
      </c>
      <c r="I424" s="15">
        <f t="shared" si="653"/>
        <v>0</v>
      </c>
      <c r="J424" s="15">
        <f t="shared" si="655"/>
        <v>3000.0000000000073</v>
      </c>
    </row>
    <row r="425" spans="1:10" ht="15.75">
      <c r="A425" s="9">
        <v>43243</v>
      </c>
      <c r="B425" s="10" t="s">
        <v>107</v>
      </c>
      <c r="C425" s="15">
        <f t="shared" si="656"/>
        <v>155.64202334630349</v>
      </c>
      <c r="D425" s="15" t="s">
        <v>10</v>
      </c>
      <c r="E425" s="15">
        <v>1285</v>
      </c>
      <c r="F425" s="15">
        <v>1300</v>
      </c>
      <c r="G425" s="15"/>
      <c r="H425" s="15">
        <f t="shared" si="652"/>
        <v>2334.6303501945522</v>
      </c>
      <c r="I425" s="15">
        <f t="shared" si="653"/>
        <v>0</v>
      </c>
      <c r="J425" s="15">
        <f t="shared" si="655"/>
        <v>2334.6303501945522</v>
      </c>
    </row>
    <row r="426" spans="1:10" ht="15.75">
      <c r="A426" s="9">
        <v>43243</v>
      </c>
      <c r="B426" s="10" t="s">
        <v>107</v>
      </c>
      <c r="C426" s="15">
        <f t="shared" si="656"/>
        <v>160.64257028112451</v>
      </c>
      <c r="D426" s="15" t="s">
        <v>10</v>
      </c>
      <c r="E426" s="15">
        <v>1245</v>
      </c>
      <c r="F426" s="15">
        <v>1257</v>
      </c>
      <c r="G426" s="15">
        <v>1269</v>
      </c>
      <c r="H426" s="15">
        <f t="shared" si="652"/>
        <v>1927.7108433734941</v>
      </c>
      <c r="I426" s="15">
        <f t="shared" si="653"/>
        <v>1927.7108433734941</v>
      </c>
      <c r="J426" s="15">
        <f t="shared" si="655"/>
        <v>3855.4216867469881</v>
      </c>
    </row>
    <row r="427" spans="1:10" ht="15.75">
      <c r="A427" s="9">
        <v>43242</v>
      </c>
      <c r="B427" s="10" t="s">
        <v>17</v>
      </c>
      <c r="C427" s="15">
        <f t="shared" si="656"/>
        <v>332.22591362126246</v>
      </c>
      <c r="D427" s="15" t="s">
        <v>10</v>
      </c>
      <c r="E427" s="15">
        <v>602</v>
      </c>
      <c r="F427" s="15">
        <v>608</v>
      </c>
      <c r="G427" s="15">
        <v>614</v>
      </c>
      <c r="H427" s="15">
        <f t="shared" si="652"/>
        <v>1993.3554817275749</v>
      </c>
      <c r="I427" s="15">
        <f t="shared" si="653"/>
        <v>1993.3554817275749</v>
      </c>
      <c r="J427" s="15">
        <f t="shared" si="655"/>
        <v>3986.7109634551498</v>
      </c>
    </row>
    <row r="428" spans="1:10" ht="15.75">
      <c r="A428" s="9">
        <v>43242</v>
      </c>
      <c r="B428" s="10" t="s">
        <v>17</v>
      </c>
      <c r="C428" s="15">
        <f t="shared" si="656"/>
        <v>346.62045060658579</v>
      </c>
      <c r="D428" s="15" t="s">
        <v>10</v>
      </c>
      <c r="E428" s="15">
        <v>577</v>
      </c>
      <c r="F428" s="15">
        <v>582</v>
      </c>
      <c r="G428" s="15">
        <v>587</v>
      </c>
      <c r="H428" s="15">
        <f t="shared" si="652"/>
        <v>1733.102253032929</v>
      </c>
      <c r="I428" s="15">
        <f t="shared" si="653"/>
        <v>1733.102253032929</v>
      </c>
      <c r="J428" s="15">
        <f t="shared" si="655"/>
        <v>3466.2045060658579</v>
      </c>
    </row>
    <row r="429" spans="1:10" ht="15.75">
      <c r="A429" s="9">
        <v>43242</v>
      </c>
      <c r="B429" s="10" t="s">
        <v>106</v>
      </c>
      <c r="C429" s="15">
        <f t="shared" si="656"/>
        <v>70.175438596491233</v>
      </c>
      <c r="D429" s="15" t="s">
        <v>10</v>
      </c>
      <c r="E429" s="15">
        <v>2850</v>
      </c>
      <c r="F429" s="15">
        <v>2880</v>
      </c>
      <c r="G429" s="15">
        <v>2910</v>
      </c>
      <c r="H429" s="15">
        <f t="shared" si="652"/>
        <v>2105.2631578947371</v>
      </c>
      <c r="I429" s="15">
        <f t="shared" si="653"/>
        <v>2105.2631578947371</v>
      </c>
      <c r="J429" s="15">
        <f t="shared" si="655"/>
        <v>4210.5263157894742</v>
      </c>
    </row>
    <row r="430" spans="1:10" ht="15.75">
      <c r="A430" s="9">
        <v>43241</v>
      </c>
      <c r="B430" s="10" t="s">
        <v>105</v>
      </c>
      <c r="C430" s="15">
        <f t="shared" si="656"/>
        <v>975.60975609756099</v>
      </c>
      <c r="D430" s="15" t="s">
        <v>9</v>
      </c>
      <c r="E430" s="15">
        <v>205</v>
      </c>
      <c r="F430" s="15">
        <v>206.5</v>
      </c>
      <c r="G430" s="15"/>
      <c r="H430" s="15">
        <f t="shared" si="652"/>
        <v>-1463.4146341463415</v>
      </c>
      <c r="I430" s="15">
        <f t="shared" si="653"/>
        <v>0</v>
      </c>
      <c r="J430" s="15">
        <f t="shared" si="655"/>
        <v>-1463.4146341463415</v>
      </c>
    </row>
    <row r="431" spans="1:10" ht="15.75">
      <c r="A431" s="9">
        <v>43241</v>
      </c>
      <c r="B431" s="10" t="s">
        <v>43</v>
      </c>
      <c r="C431" s="15">
        <f t="shared" si="656"/>
        <v>729.66070777088646</v>
      </c>
      <c r="D431" s="15" t="s">
        <v>9</v>
      </c>
      <c r="E431" s="15">
        <v>274.10000000000002</v>
      </c>
      <c r="F431" s="15">
        <v>276</v>
      </c>
      <c r="G431" s="15"/>
      <c r="H431" s="15">
        <f t="shared" si="652"/>
        <v>-1386.3553447646677</v>
      </c>
      <c r="I431" s="15">
        <f t="shared" si="653"/>
        <v>0</v>
      </c>
      <c r="J431" s="15">
        <f t="shared" si="655"/>
        <v>-1386.3553447646677</v>
      </c>
    </row>
    <row r="432" spans="1:10" ht="15.75">
      <c r="A432" s="9">
        <v>43238</v>
      </c>
      <c r="B432" s="10" t="s">
        <v>102</v>
      </c>
      <c r="C432" s="15">
        <f t="shared" si="656"/>
        <v>286.53295128939828</v>
      </c>
      <c r="D432" s="15" t="s">
        <v>10</v>
      </c>
      <c r="E432" s="15">
        <v>698</v>
      </c>
      <c r="F432" s="15">
        <v>701</v>
      </c>
      <c r="G432" s="15"/>
      <c r="H432" s="15">
        <f t="shared" si="652"/>
        <v>859.59885386819485</v>
      </c>
      <c r="I432" s="15">
        <f t="shared" si="653"/>
        <v>0</v>
      </c>
      <c r="J432" s="15">
        <f t="shared" si="655"/>
        <v>859.59885386819485</v>
      </c>
    </row>
    <row r="433" spans="1:10" ht="15.75">
      <c r="A433" s="9">
        <v>43238</v>
      </c>
      <c r="B433" s="10" t="s">
        <v>14</v>
      </c>
      <c r="C433" s="15">
        <f t="shared" si="656"/>
        <v>451.46726862302484</v>
      </c>
      <c r="D433" s="15" t="s">
        <v>9</v>
      </c>
      <c r="E433" s="15">
        <v>443</v>
      </c>
      <c r="F433" s="15">
        <v>435</v>
      </c>
      <c r="G433" s="15">
        <v>431</v>
      </c>
      <c r="H433" s="15">
        <f t="shared" si="652"/>
        <v>3611.7381489841987</v>
      </c>
      <c r="I433" s="15">
        <f t="shared" si="653"/>
        <v>1805.8690744920993</v>
      </c>
      <c r="J433" s="15">
        <f t="shared" si="655"/>
        <v>5417.6072234762978</v>
      </c>
    </row>
    <row r="434" spans="1:10" ht="15.75">
      <c r="A434" s="9">
        <v>43237</v>
      </c>
      <c r="B434" s="10" t="s">
        <v>104</v>
      </c>
      <c r="C434" s="15">
        <f t="shared" si="656"/>
        <v>264.20079260237782</v>
      </c>
      <c r="D434" s="15" t="s">
        <v>10</v>
      </c>
      <c r="E434" s="15">
        <v>757</v>
      </c>
      <c r="F434" s="15">
        <v>727</v>
      </c>
      <c r="G434" s="15"/>
      <c r="H434" s="15">
        <f t="shared" si="652"/>
        <v>-7926.0237780713342</v>
      </c>
      <c r="I434" s="15">
        <f t="shared" si="653"/>
        <v>0</v>
      </c>
      <c r="J434" s="15">
        <f t="shared" si="655"/>
        <v>-7926.0237780713342</v>
      </c>
    </row>
    <row r="435" spans="1:10" ht="15.75">
      <c r="A435" s="9">
        <v>43237</v>
      </c>
      <c r="B435" s="10" t="s">
        <v>104</v>
      </c>
      <c r="C435" s="15">
        <f t="shared" si="656"/>
        <v>268.81720430107526</v>
      </c>
      <c r="D435" s="15" t="s">
        <v>10</v>
      </c>
      <c r="E435" s="15">
        <v>744</v>
      </c>
      <c r="F435" s="15">
        <v>759</v>
      </c>
      <c r="G435" s="15">
        <v>774</v>
      </c>
      <c r="H435" s="15">
        <f t="shared" si="652"/>
        <v>4032.2580645161288</v>
      </c>
      <c r="I435" s="15">
        <f t="shared" si="653"/>
        <v>4032.2580645161288</v>
      </c>
      <c r="J435" s="15">
        <f t="shared" si="655"/>
        <v>8064.5161290322576</v>
      </c>
    </row>
    <row r="436" spans="1:10" ht="15.75">
      <c r="A436" s="9">
        <v>43237</v>
      </c>
      <c r="B436" s="10" t="s">
        <v>103</v>
      </c>
      <c r="C436" s="15">
        <f t="shared" si="656"/>
        <v>436.68122270742356</v>
      </c>
      <c r="D436" s="15" t="s">
        <v>10</v>
      </c>
      <c r="E436" s="15">
        <v>458</v>
      </c>
      <c r="F436" s="15">
        <v>462</v>
      </c>
      <c r="G436" s="15"/>
      <c r="H436" s="15">
        <f t="shared" si="652"/>
        <v>1746.7248908296942</v>
      </c>
      <c r="I436" s="15">
        <f t="shared" si="653"/>
        <v>0</v>
      </c>
      <c r="J436" s="15">
        <f t="shared" si="655"/>
        <v>1746.7248908296942</v>
      </c>
    </row>
    <row r="437" spans="1:10" ht="15.75">
      <c r="A437" s="9">
        <v>43236</v>
      </c>
      <c r="B437" s="10" t="s">
        <v>46</v>
      </c>
      <c r="C437" s="15">
        <f t="shared" si="656"/>
        <v>439.56043956043953</v>
      </c>
      <c r="D437" s="15" t="s">
        <v>10</v>
      </c>
      <c r="E437" s="15">
        <v>455</v>
      </c>
      <c r="F437" s="15">
        <v>455</v>
      </c>
      <c r="G437" s="15"/>
      <c r="H437" s="15">
        <f t="shared" si="652"/>
        <v>0</v>
      </c>
      <c r="I437" s="15">
        <f t="shared" si="653"/>
        <v>0</v>
      </c>
      <c r="J437" s="15">
        <f t="shared" si="655"/>
        <v>0</v>
      </c>
    </row>
    <row r="438" spans="1:10" ht="15.75">
      <c r="A438" s="9">
        <v>43236</v>
      </c>
      <c r="B438" s="10" t="s">
        <v>98</v>
      </c>
      <c r="C438" s="15">
        <f t="shared" si="656"/>
        <v>57.971014492753625</v>
      </c>
      <c r="D438" s="15" t="s">
        <v>10</v>
      </c>
      <c r="E438" s="15">
        <v>3450</v>
      </c>
      <c r="F438" s="15">
        <v>3480</v>
      </c>
      <c r="G438" s="15">
        <v>3510</v>
      </c>
      <c r="H438" s="15">
        <f t="shared" si="652"/>
        <v>1739.1304347826087</v>
      </c>
      <c r="I438" s="15">
        <f t="shared" si="653"/>
        <v>1739.1304347826087</v>
      </c>
      <c r="J438" s="15">
        <f t="shared" si="655"/>
        <v>3478.2608695652175</v>
      </c>
    </row>
    <row r="439" spans="1:10" ht="15.75">
      <c r="A439" s="9">
        <v>43236</v>
      </c>
      <c r="B439" s="10" t="s">
        <v>14</v>
      </c>
      <c r="C439" s="15">
        <f t="shared" si="656"/>
        <v>464.03712296983758</v>
      </c>
      <c r="D439" s="15" t="s">
        <v>9</v>
      </c>
      <c r="E439" s="15">
        <v>431</v>
      </c>
      <c r="F439" s="15">
        <v>427</v>
      </c>
      <c r="G439" s="15"/>
      <c r="H439" s="15">
        <f t="shared" si="652"/>
        <v>1856.1484918793503</v>
      </c>
      <c r="I439" s="15">
        <f t="shared" si="653"/>
        <v>0</v>
      </c>
      <c r="J439" s="15">
        <f t="shared" si="655"/>
        <v>1856.1484918793503</v>
      </c>
    </row>
    <row r="440" spans="1:10" ht="15.75">
      <c r="A440" s="9">
        <v>43235</v>
      </c>
      <c r="B440" s="10" t="s">
        <v>14</v>
      </c>
      <c r="C440" s="15">
        <f t="shared" si="656"/>
        <v>453.51473922902494</v>
      </c>
      <c r="D440" s="15" t="s">
        <v>9</v>
      </c>
      <c r="E440" s="15">
        <v>441</v>
      </c>
      <c r="F440" s="15">
        <v>437</v>
      </c>
      <c r="G440" s="15"/>
      <c r="H440" s="15">
        <f t="shared" si="652"/>
        <v>1814.0589569160998</v>
      </c>
      <c r="I440" s="15">
        <f t="shared" si="653"/>
        <v>0</v>
      </c>
      <c r="J440" s="15">
        <f t="shared" si="655"/>
        <v>1814.0589569160998</v>
      </c>
    </row>
    <row r="441" spans="1:10" ht="15.75">
      <c r="A441" s="9">
        <v>43235</v>
      </c>
      <c r="B441" s="10" t="s">
        <v>30</v>
      </c>
      <c r="C441" s="15">
        <f t="shared" si="656"/>
        <v>452.48868778280541</v>
      </c>
      <c r="D441" s="15" t="s">
        <v>10</v>
      </c>
      <c r="E441" s="15">
        <v>442</v>
      </c>
      <c r="F441" s="15">
        <v>430</v>
      </c>
      <c r="G441" s="15"/>
      <c r="H441" s="15">
        <f t="shared" si="652"/>
        <v>-5429.8642533936654</v>
      </c>
      <c r="I441" s="15">
        <f t="shared" si="653"/>
        <v>0</v>
      </c>
      <c r="J441" s="15">
        <f t="shared" si="655"/>
        <v>-5429.8642533936654</v>
      </c>
    </row>
    <row r="442" spans="1:10" ht="15.75">
      <c r="A442" s="9">
        <v>43235</v>
      </c>
      <c r="B442" s="10" t="s">
        <v>102</v>
      </c>
      <c r="C442" s="15">
        <f t="shared" si="656"/>
        <v>291.97080291970804</v>
      </c>
      <c r="D442" s="15" t="s">
        <v>10</v>
      </c>
      <c r="E442" s="15">
        <v>685</v>
      </c>
      <c r="F442" s="15">
        <v>692</v>
      </c>
      <c r="G442" s="15">
        <v>699</v>
      </c>
      <c r="H442" s="15">
        <f t="shared" si="652"/>
        <v>2043.7956204379561</v>
      </c>
      <c r="I442" s="15">
        <f t="shared" si="653"/>
        <v>2043.7956204379561</v>
      </c>
      <c r="J442" s="15">
        <f t="shared" si="655"/>
        <v>4087.5912408759123</v>
      </c>
    </row>
    <row r="443" spans="1:10" ht="15.75">
      <c r="A443" s="9">
        <v>43234</v>
      </c>
      <c r="B443" s="10" t="s">
        <v>100</v>
      </c>
      <c r="C443" s="15">
        <f t="shared" si="656"/>
        <v>210.08403361344537</v>
      </c>
      <c r="D443" s="15" t="s">
        <v>10</v>
      </c>
      <c r="E443" s="15">
        <v>952</v>
      </c>
      <c r="F443" s="15">
        <v>961</v>
      </c>
      <c r="G443" s="15"/>
      <c r="H443" s="15">
        <f t="shared" si="652"/>
        <v>1890.7563025210084</v>
      </c>
      <c r="I443" s="15">
        <f t="shared" si="653"/>
        <v>0</v>
      </c>
      <c r="J443" s="15">
        <f t="shared" si="655"/>
        <v>1890.7563025210084</v>
      </c>
    </row>
    <row r="444" spans="1:10" ht="15.75">
      <c r="A444" s="9">
        <v>43234</v>
      </c>
      <c r="B444" s="10" t="s">
        <v>101</v>
      </c>
      <c r="C444" s="15">
        <f t="shared" si="656"/>
        <v>268.24034334763945</v>
      </c>
      <c r="D444" s="15" t="s">
        <v>9</v>
      </c>
      <c r="E444" s="15">
        <v>745.6</v>
      </c>
      <c r="F444" s="15">
        <v>740</v>
      </c>
      <c r="G444" s="15"/>
      <c r="H444" s="15">
        <f t="shared" si="652"/>
        <v>1502.1459227467869</v>
      </c>
      <c r="I444" s="15">
        <f t="shared" si="653"/>
        <v>0</v>
      </c>
      <c r="J444" s="15">
        <f t="shared" si="655"/>
        <v>1502.1459227467869</v>
      </c>
    </row>
    <row r="445" spans="1:10" ht="15.75">
      <c r="A445" s="9">
        <v>43234</v>
      </c>
      <c r="B445" s="10" t="s">
        <v>26</v>
      </c>
      <c r="C445" s="15">
        <f t="shared" si="656"/>
        <v>585.65153733528552</v>
      </c>
      <c r="D445" s="15" t="s">
        <v>10</v>
      </c>
      <c r="E445" s="15">
        <v>341.5</v>
      </c>
      <c r="F445" s="15">
        <v>344.5</v>
      </c>
      <c r="G445" s="15"/>
      <c r="H445" s="15">
        <f t="shared" si="652"/>
        <v>1756.9546120058567</v>
      </c>
      <c r="I445" s="15">
        <f t="shared" si="653"/>
        <v>0</v>
      </c>
      <c r="J445" s="15">
        <f t="shared" si="655"/>
        <v>1756.9546120058567</v>
      </c>
    </row>
    <row r="446" spans="1:10" ht="15.75">
      <c r="A446" s="9">
        <v>43234</v>
      </c>
      <c r="B446" s="10" t="s">
        <v>28</v>
      </c>
      <c r="C446" s="15">
        <f t="shared" si="656"/>
        <v>2116.4021164021165</v>
      </c>
      <c r="D446" s="15" t="s">
        <v>10</v>
      </c>
      <c r="E446" s="15">
        <v>94.5</v>
      </c>
      <c r="F446" s="15">
        <v>93.6</v>
      </c>
      <c r="G446" s="15"/>
      <c r="H446" s="15">
        <f t="shared" si="652"/>
        <v>-1904.7619047619169</v>
      </c>
      <c r="I446" s="15">
        <f t="shared" si="653"/>
        <v>0</v>
      </c>
      <c r="J446" s="15">
        <f t="shared" si="655"/>
        <v>-1904.7619047619169</v>
      </c>
    </row>
    <row r="447" spans="1:10" ht="15.75">
      <c r="A447" s="9">
        <v>43231</v>
      </c>
      <c r="B447" s="10" t="s">
        <v>99</v>
      </c>
      <c r="C447" s="15">
        <f t="shared" si="656"/>
        <v>186.9158878504673</v>
      </c>
      <c r="D447" s="15" t="s">
        <v>9</v>
      </c>
      <c r="E447" s="15">
        <v>1070</v>
      </c>
      <c r="F447" s="15">
        <v>1060</v>
      </c>
      <c r="G447" s="15"/>
      <c r="H447" s="15">
        <f t="shared" ref="H447" si="657">(IF(D447="SELL",E447-F447,IF(D447="BUY",F447-E447)))*C447</f>
        <v>1869.1588785046729</v>
      </c>
      <c r="I447" s="15">
        <f t="shared" ref="I447" si="658">(IF(D447="SELL",IF(G447="",0,F447-G447),IF(D447="BUY",IF(G447="",0,G447-F447))))*C447</f>
        <v>0</v>
      </c>
      <c r="J447" s="15">
        <f t="shared" si="655"/>
        <v>1869.1588785046729</v>
      </c>
    </row>
    <row r="448" spans="1:10" ht="15.75">
      <c r="A448" s="9">
        <v>43230</v>
      </c>
      <c r="B448" s="10" t="s">
        <v>28</v>
      </c>
      <c r="C448" s="15">
        <f>200000/E448</f>
        <v>1960.7843137254902</v>
      </c>
      <c r="D448" s="15" t="s">
        <v>9</v>
      </c>
      <c r="E448" s="15">
        <v>102</v>
      </c>
      <c r="F448" s="15">
        <v>101</v>
      </c>
      <c r="G448" s="15">
        <v>100</v>
      </c>
      <c r="H448" s="15">
        <f>(IF(D448="SELL",E448-F448,IF(D448="BUY",F448-E448)))*C448</f>
        <v>1960.7843137254902</v>
      </c>
      <c r="I448" s="15">
        <f>(IF(D448="SELL",IF(G448="",0,F448-G448),IF(D448="BUY",IF(G448="",0,G448-F448))))*C448</f>
        <v>1960.7843137254902</v>
      </c>
      <c r="J448" s="15">
        <f>SUM(H448,I448)</f>
        <v>3921.5686274509803</v>
      </c>
    </row>
    <row r="449" spans="1:10" ht="15.75">
      <c r="A449" s="9">
        <v>43230</v>
      </c>
      <c r="B449" s="10" t="s">
        <v>28</v>
      </c>
      <c r="C449" s="15">
        <f>200000/E449</f>
        <v>1923.0769230769231</v>
      </c>
      <c r="D449" s="15" t="s">
        <v>9</v>
      </c>
      <c r="E449" s="15">
        <v>104</v>
      </c>
      <c r="F449" s="15">
        <v>103</v>
      </c>
      <c r="G449" s="15">
        <v>102</v>
      </c>
      <c r="H449" s="15">
        <f>(IF(D449="SELL",E449-F449,IF(D449="BUY",F449-E449)))*C449</f>
        <v>1923.0769230769231</v>
      </c>
      <c r="I449" s="15">
        <f>(IF(D449="SELL",IF(G449="",0,F449-G449),IF(D449="BUY",IF(G449="",0,G449-F449))))*C449</f>
        <v>1923.0769230769231</v>
      </c>
      <c r="J449" s="15">
        <f>SUM(H449,I449)</f>
        <v>3846.1538461538462</v>
      </c>
    </row>
    <row r="450" spans="1:10" ht="15.75">
      <c r="A450" s="9">
        <v>43229</v>
      </c>
      <c r="B450" s="10" t="s">
        <v>98</v>
      </c>
      <c r="C450" s="15">
        <f t="shared" ref="C450:C720" si="659">200000/E450</f>
        <v>62.305295950155767</v>
      </c>
      <c r="D450" s="15" t="s">
        <v>10</v>
      </c>
      <c r="E450" s="15">
        <v>3210</v>
      </c>
      <c r="F450" s="15">
        <v>3240</v>
      </c>
      <c r="G450" s="15"/>
      <c r="H450" s="15">
        <f t="shared" ref="H450:H720" si="660">(IF(D450="SELL",E450-F450,IF(D450="BUY",F450-E450)))*C450</f>
        <v>1869.1588785046729</v>
      </c>
      <c r="I450" s="15">
        <f t="shared" ref="I450:I672" si="661">(IF(D450="SELL",IF(G450="",0,F450-G450),IF(D450="BUY",IF(G450="",0,G450-F450))))*C450</f>
        <v>0</v>
      </c>
      <c r="J450" s="15">
        <f t="shared" ref="J450:J720" si="662">SUM(H450,I450)</f>
        <v>1869.1588785046729</v>
      </c>
    </row>
    <row r="451" spans="1:10" ht="15.75">
      <c r="A451" s="9">
        <v>43229</v>
      </c>
      <c r="B451" s="10" t="s">
        <v>98</v>
      </c>
      <c r="C451" s="15">
        <f t="shared" si="659"/>
        <v>63.492063492063494</v>
      </c>
      <c r="D451" s="15" t="s">
        <v>10</v>
      </c>
      <c r="E451" s="15">
        <v>3150</v>
      </c>
      <c r="F451" s="15">
        <v>3180</v>
      </c>
      <c r="G451" s="15">
        <v>3210</v>
      </c>
      <c r="H451" s="15">
        <f t="shared" si="660"/>
        <v>1904.7619047619048</v>
      </c>
      <c r="I451" s="15">
        <f t="shared" si="661"/>
        <v>1904.7619047619048</v>
      </c>
      <c r="J451" s="15">
        <f t="shared" si="662"/>
        <v>3809.5238095238096</v>
      </c>
    </row>
    <row r="452" spans="1:10" ht="15.75">
      <c r="A452" s="9">
        <v>43228</v>
      </c>
      <c r="B452" s="10" t="s">
        <v>97</v>
      </c>
      <c r="C452" s="15">
        <f t="shared" si="659"/>
        <v>509.35948045332998</v>
      </c>
      <c r="D452" s="15" t="s">
        <v>10</v>
      </c>
      <c r="E452" s="15">
        <v>392.65</v>
      </c>
      <c r="F452" s="15">
        <v>396.5</v>
      </c>
      <c r="G452" s="15"/>
      <c r="H452" s="15">
        <f t="shared" si="660"/>
        <v>1961.033999745332</v>
      </c>
      <c r="I452" s="15">
        <f t="shared" si="661"/>
        <v>0</v>
      </c>
      <c r="J452" s="15">
        <f t="shared" si="662"/>
        <v>1961.033999745332</v>
      </c>
    </row>
    <row r="453" spans="1:10" ht="15.75">
      <c r="A453" s="9">
        <v>43227</v>
      </c>
      <c r="B453" s="10" t="s">
        <v>96</v>
      </c>
      <c r="C453" s="15">
        <f t="shared" si="659"/>
        <v>533.61792956243323</v>
      </c>
      <c r="D453" s="15" t="s">
        <v>10</v>
      </c>
      <c r="E453" s="15">
        <v>374.8</v>
      </c>
      <c r="F453" s="15">
        <v>378.8</v>
      </c>
      <c r="G453" s="15"/>
      <c r="H453" s="15">
        <f t="shared" si="660"/>
        <v>2134.4717182497329</v>
      </c>
      <c r="I453" s="15">
        <f t="shared" si="661"/>
        <v>0</v>
      </c>
      <c r="J453" s="15">
        <f t="shared" si="662"/>
        <v>2134.4717182497329</v>
      </c>
    </row>
    <row r="454" spans="1:10" ht="15.75">
      <c r="A454" s="9">
        <v>43224</v>
      </c>
      <c r="B454" s="10" t="s">
        <v>37</v>
      </c>
      <c r="C454" s="15">
        <f t="shared" si="659"/>
        <v>1342.2818791946308</v>
      </c>
      <c r="D454" s="15" t="s">
        <v>9</v>
      </c>
      <c r="E454" s="15">
        <v>149</v>
      </c>
      <c r="F454" s="15">
        <v>146</v>
      </c>
      <c r="G454" s="15">
        <v>143</v>
      </c>
      <c r="H454" s="15">
        <f t="shared" si="660"/>
        <v>4026.8456375838923</v>
      </c>
      <c r="I454" s="15">
        <f t="shared" si="661"/>
        <v>4026.8456375838923</v>
      </c>
      <c r="J454" s="15">
        <f t="shared" si="662"/>
        <v>8053.6912751677846</v>
      </c>
    </row>
    <row r="455" spans="1:10" ht="15.75">
      <c r="A455" s="9">
        <v>43223</v>
      </c>
      <c r="B455" s="10" t="s">
        <v>95</v>
      </c>
      <c r="C455" s="15">
        <f t="shared" si="659"/>
        <v>1578.5319652722967</v>
      </c>
      <c r="D455" s="15" t="s">
        <v>10</v>
      </c>
      <c r="E455" s="15">
        <v>126.7</v>
      </c>
      <c r="F455" s="15">
        <v>127.9</v>
      </c>
      <c r="G455" s="15"/>
      <c r="H455" s="15">
        <f t="shared" si="660"/>
        <v>1894.2383583267606</v>
      </c>
      <c r="I455" s="15">
        <f t="shared" si="661"/>
        <v>0</v>
      </c>
      <c r="J455" s="15">
        <f t="shared" si="662"/>
        <v>1894.2383583267606</v>
      </c>
    </row>
    <row r="456" spans="1:10" ht="15.75">
      <c r="A456" s="9">
        <v>43222</v>
      </c>
      <c r="B456" s="10" t="s">
        <v>37</v>
      </c>
      <c r="C456" s="15">
        <f t="shared" si="659"/>
        <v>1785.7142857142858</v>
      </c>
      <c r="D456" s="15" t="s">
        <v>9</v>
      </c>
      <c r="E456" s="15">
        <v>112</v>
      </c>
      <c r="F456" s="15">
        <v>110.5</v>
      </c>
      <c r="G456" s="15"/>
      <c r="H456" s="15">
        <f t="shared" si="660"/>
        <v>2678.5714285714284</v>
      </c>
      <c r="I456" s="15">
        <f t="shared" si="661"/>
        <v>0</v>
      </c>
      <c r="J456" s="15">
        <f t="shared" si="662"/>
        <v>2678.5714285714284</v>
      </c>
    </row>
    <row r="457" spans="1:10" ht="15.75">
      <c r="A457" s="9">
        <v>43222</v>
      </c>
      <c r="B457" s="10" t="s">
        <v>37</v>
      </c>
      <c r="C457" s="15">
        <f t="shared" si="659"/>
        <v>1687.051876845213</v>
      </c>
      <c r="D457" s="15" t="s">
        <v>9</v>
      </c>
      <c r="E457" s="15">
        <v>118.55</v>
      </c>
      <c r="F457" s="15">
        <v>117.05</v>
      </c>
      <c r="G457" s="15">
        <v>115.55</v>
      </c>
      <c r="H457" s="15">
        <f t="shared" si="660"/>
        <v>2530.5778152678195</v>
      </c>
      <c r="I457" s="15">
        <f t="shared" si="661"/>
        <v>2530.5778152678195</v>
      </c>
      <c r="J457" s="15">
        <f t="shared" si="662"/>
        <v>5061.1556305356389</v>
      </c>
    </row>
    <row r="458" spans="1:10" ht="15.75">
      <c r="A458" s="9">
        <v>43217</v>
      </c>
      <c r="B458" s="10" t="s">
        <v>37</v>
      </c>
      <c r="C458" s="15">
        <f t="shared" si="659"/>
        <v>1000</v>
      </c>
      <c r="D458" s="15" t="s">
        <v>9</v>
      </c>
      <c r="E458" s="15">
        <v>200</v>
      </c>
      <c r="F458" s="15">
        <v>198</v>
      </c>
      <c r="G458" s="15">
        <v>196</v>
      </c>
      <c r="H458" s="15">
        <f t="shared" si="660"/>
        <v>2000</v>
      </c>
      <c r="I458" s="15">
        <f t="shared" si="661"/>
        <v>2000</v>
      </c>
      <c r="J458" s="15">
        <f t="shared" si="662"/>
        <v>4000</v>
      </c>
    </row>
    <row r="459" spans="1:10" ht="15.75">
      <c r="A459" s="9">
        <v>43217</v>
      </c>
      <c r="B459" s="10" t="s">
        <v>37</v>
      </c>
      <c r="C459" s="15">
        <f t="shared" si="659"/>
        <v>962.69554753309262</v>
      </c>
      <c r="D459" s="15" t="s">
        <v>9</v>
      </c>
      <c r="E459" s="15">
        <v>207.75</v>
      </c>
      <c r="F459" s="15">
        <v>205.75</v>
      </c>
      <c r="G459" s="15">
        <v>203.75</v>
      </c>
      <c r="H459" s="15">
        <f t="shared" si="660"/>
        <v>1925.3910950661852</v>
      </c>
      <c r="I459" s="15">
        <f t="shared" si="661"/>
        <v>1925.3910950661852</v>
      </c>
      <c r="J459" s="15">
        <f t="shared" si="662"/>
        <v>3850.7821901323705</v>
      </c>
    </row>
    <row r="460" spans="1:10" ht="15.75">
      <c r="A460" s="9">
        <v>43216</v>
      </c>
      <c r="B460" s="10" t="s">
        <v>94</v>
      </c>
      <c r="C460" s="15">
        <f t="shared" si="659"/>
        <v>572.08237986270024</v>
      </c>
      <c r="D460" s="15" t="s">
        <v>10</v>
      </c>
      <c r="E460" s="15">
        <v>349.6</v>
      </c>
      <c r="F460" s="15">
        <v>352.6</v>
      </c>
      <c r="G460" s="15">
        <v>355.6</v>
      </c>
      <c r="H460" s="15">
        <f t="shared" si="660"/>
        <v>1716.2471395881007</v>
      </c>
      <c r="I460" s="15">
        <f t="shared" si="661"/>
        <v>1716.2471395881007</v>
      </c>
      <c r="J460" s="15">
        <f t="shared" si="662"/>
        <v>3432.4942791762014</v>
      </c>
    </row>
    <row r="461" spans="1:10" ht="15.75">
      <c r="A461" s="9">
        <v>43216</v>
      </c>
      <c r="B461" s="10" t="s">
        <v>93</v>
      </c>
      <c r="C461" s="15">
        <f t="shared" si="659"/>
        <v>291.12081513828241</v>
      </c>
      <c r="D461" s="15" t="s">
        <v>10</v>
      </c>
      <c r="E461" s="15">
        <v>687</v>
      </c>
      <c r="F461" s="15">
        <v>667</v>
      </c>
      <c r="G461" s="15"/>
      <c r="H461" s="15">
        <f t="shared" si="660"/>
        <v>-5822.4163027656487</v>
      </c>
      <c r="I461" s="15">
        <f t="shared" si="661"/>
        <v>0</v>
      </c>
      <c r="J461" s="15">
        <f t="shared" si="662"/>
        <v>-5822.4163027656487</v>
      </c>
    </row>
    <row r="462" spans="1:10" ht="15.75">
      <c r="A462" s="9">
        <v>43216</v>
      </c>
      <c r="B462" s="10" t="s">
        <v>25</v>
      </c>
      <c r="C462" s="15">
        <f t="shared" si="659"/>
        <v>230.41474654377879</v>
      </c>
      <c r="D462" s="15" t="s">
        <v>10</v>
      </c>
      <c r="E462" s="15">
        <v>868</v>
      </c>
      <c r="F462" s="15">
        <v>876</v>
      </c>
      <c r="G462" s="15"/>
      <c r="H462" s="15">
        <f t="shared" si="660"/>
        <v>1843.3179723502303</v>
      </c>
      <c r="I462" s="15">
        <f t="shared" si="661"/>
        <v>0</v>
      </c>
      <c r="J462" s="15">
        <f t="shared" si="662"/>
        <v>1843.3179723502303</v>
      </c>
    </row>
    <row r="463" spans="1:10" ht="15.75">
      <c r="A463" s="9">
        <v>43215</v>
      </c>
      <c r="B463" s="10" t="s">
        <v>92</v>
      </c>
      <c r="C463" s="15">
        <f t="shared" si="659"/>
        <v>326.26427406199019</v>
      </c>
      <c r="D463" s="15" t="s">
        <v>10</v>
      </c>
      <c r="E463" s="15">
        <v>613</v>
      </c>
      <c r="F463" s="15">
        <v>618.20000000000005</v>
      </c>
      <c r="G463" s="15"/>
      <c r="H463" s="15">
        <f t="shared" si="660"/>
        <v>1696.5742251223639</v>
      </c>
      <c r="I463" s="15">
        <f t="shared" si="661"/>
        <v>0</v>
      </c>
      <c r="J463" s="15">
        <f t="shared" si="662"/>
        <v>1696.5742251223639</v>
      </c>
    </row>
    <row r="464" spans="1:10" ht="15.75">
      <c r="A464" s="9">
        <v>43215</v>
      </c>
      <c r="B464" s="10" t="s">
        <v>90</v>
      </c>
      <c r="C464" s="15">
        <f t="shared" si="659"/>
        <v>662.25165562913912</v>
      </c>
      <c r="D464" s="15" t="s">
        <v>10</v>
      </c>
      <c r="E464" s="15">
        <v>302</v>
      </c>
      <c r="F464" s="15">
        <v>305</v>
      </c>
      <c r="G464" s="15">
        <v>308</v>
      </c>
      <c r="H464" s="15">
        <f t="shared" si="660"/>
        <v>1986.7549668874174</v>
      </c>
      <c r="I464" s="15">
        <f t="shared" si="661"/>
        <v>1986.7549668874174</v>
      </c>
      <c r="J464" s="15">
        <f t="shared" si="662"/>
        <v>3973.5099337748347</v>
      </c>
    </row>
    <row r="465" spans="1:10" ht="15.75">
      <c r="A465" s="9">
        <v>43215</v>
      </c>
      <c r="B465" s="10" t="s">
        <v>91</v>
      </c>
      <c r="C465" s="15">
        <f t="shared" si="659"/>
        <v>263.15789473684208</v>
      </c>
      <c r="D465" s="15" t="s">
        <v>10</v>
      </c>
      <c r="E465" s="15">
        <v>760</v>
      </c>
      <c r="F465" s="15">
        <v>764</v>
      </c>
      <c r="G465" s="15">
        <v>768</v>
      </c>
      <c r="H465" s="15">
        <f t="shared" si="660"/>
        <v>1052.6315789473683</v>
      </c>
      <c r="I465" s="15">
        <f t="shared" si="661"/>
        <v>1052.6315789473683</v>
      </c>
      <c r="J465" s="15">
        <f t="shared" si="662"/>
        <v>2105.2631578947367</v>
      </c>
    </row>
    <row r="466" spans="1:10" ht="15.75">
      <c r="A466" s="9">
        <v>43215</v>
      </c>
      <c r="B466" s="10" t="s">
        <v>25</v>
      </c>
      <c r="C466" s="15">
        <f t="shared" si="659"/>
        <v>234.19203747072601</v>
      </c>
      <c r="D466" s="15" t="s">
        <v>10</v>
      </c>
      <c r="E466" s="15">
        <v>854</v>
      </c>
      <c r="F466" s="15">
        <v>862</v>
      </c>
      <c r="G466" s="15"/>
      <c r="H466" s="15">
        <f t="shared" si="660"/>
        <v>1873.5362997658081</v>
      </c>
      <c r="I466" s="15">
        <f t="shared" si="661"/>
        <v>0</v>
      </c>
      <c r="J466" s="15">
        <f t="shared" si="662"/>
        <v>1873.5362997658081</v>
      </c>
    </row>
    <row r="467" spans="1:10" ht="15.75">
      <c r="A467" s="9">
        <v>43215</v>
      </c>
      <c r="B467" s="10" t="s">
        <v>90</v>
      </c>
      <c r="C467" s="15">
        <f t="shared" si="659"/>
        <v>662.25165562913912</v>
      </c>
      <c r="D467" s="15" t="s">
        <v>10</v>
      </c>
      <c r="E467" s="15">
        <v>302</v>
      </c>
      <c r="F467" s="15">
        <v>305</v>
      </c>
      <c r="G467" s="15">
        <v>308</v>
      </c>
      <c r="H467" s="15">
        <f t="shared" si="660"/>
        <v>1986.7549668874174</v>
      </c>
      <c r="I467" s="15">
        <f t="shared" si="661"/>
        <v>1986.7549668874174</v>
      </c>
      <c r="J467" s="15">
        <f t="shared" si="662"/>
        <v>3973.5099337748347</v>
      </c>
    </row>
    <row r="468" spans="1:10" ht="15.75">
      <c r="A468" s="9">
        <v>43215</v>
      </c>
      <c r="B468" s="10" t="s">
        <v>89</v>
      </c>
      <c r="C468" s="15">
        <f t="shared" si="659"/>
        <v>432.90043290043292</v>
      </c>
      <c r="D468" s="15" t="s">
        <v>10</v>
      </c>
      <c r="E468" s="15">
        <v>462</v>
      </c>
      <c r="F468" s="15">
        <v>467</v>
      </c>
      <c r="G468" s="15">
        <v>472</v>
      </c>
      <c r="H468" s="15">
        <f t="shared" si="660"/>
        <v>2164.5021645021648</v>
      </c>
      <c r="I468" s="15">
        <f t="shared" si="661"/>
        <v>2164.5021645021648</v>
      </c>
      <c r="J468" s="15">
        <f t="shared" si="662"/>
        <v>4329.0043290043295</v>
      </c>
    </row>
    <row r="469" spans="1:10" ht="15.75">
      <c r="A469" s="9">
        <v>43214</v>
      </c>
      <c r="B469" s="10" t="s">
        <v>88</v>
      </c>
      <c r="C469" s="15">
        <f t="shared" si="659"/>
        <v>479.61630695443642</v>
      </c>
      <c r="D469" s="15" t="s">
        <v>10</v>
      </c>
      <c r="E469" s="15">
        <v>417</v>
      </c>
      <c r="F469" s="15">
        <v>421</v>
      </c>
      <c r="G469" s="15">
        <v>425</v>
      </c>
      <c r="H469" s="15">
        <f t="shared" si="660"/>
        <v>1918.4652278177457</v>
      </c>
      <c r="I469" s="15">
        <f t="shared" si="661"/>
        <v>1918.4652278177457</v>
      </c>
      <c r="J469" s="15">
        <f t="shared" si="662"/>
        <v>3836.9304556354914</v>
      </c>
    </row>
    <row r="470" spans="1:10" ht="15.75">
      <c r="A470" s="9">
        <v>43214</v>
      </c>
      <c r="B470" s="10" t="s">
        <v>88</v>
      </c>
      <c r="C470" s="15">
        <f t="shared" si="659"/>
        <v>491.40049140049138</v>
      </c>
      <c r="D470" s="15" t="s">
        <v>10</v>
      </c>
      <c r="E470" s="15">
        <v>407</v>
      </c>
      <c r="F470" s="15">
        <v>411</v>
      </c>
      <c r="G470" s="15"/>
      <c r="H470" s="15">
        <f t="shared" si="660"/>
        <v>1965.6019656019655</v>
      </c>
      <c r="I470" s="15">
        <f t="shared" si="661"/>
        <v>0</v>
      </c>
      <c r="J470" s="15">
        <f t="shared" si="662"/>
        <v>1965.6019656019655</v>
      </c>
    </row>
    <row r="471" spans="1:10" ht="15.75">
      <c r="A471" s="9">
        <v>43214</v>
      </c>
      <c r="B471" s="10" t="s">
        <v>87</v>
      </c>
      <c r="C471" s="15">
        <f t="shared" si="659"/>
        <v>3561.8878005342831</v>
      </c>
      <c r="D471" s="15" t="s">
        <v>10</v>
      </c>
      <c r="E471" s="15">
        <v>56.15</v>
      </c>
      <c r="F471" s="15">
        <v>56.65</v>
      </c>
      <c r="G471" s="15"/>
      <c r="H471" s="15">
        <f t="shared" si="660"/>
        <v>1780.9439002671415</v>
      </c>
      <c r="I471" s="15">
        <f t="shared" si="661"/>
        <v>0</v>
      </c>
      <c r="J471" s="15">
        <f t="shared" si="662"/>
        <v>1780.9439002671415</v>
      </c>
    </row>
    <row r="472" spans="1:10" ht="15.75">
      <c r="A472" s="9">
        <v>43214</v>
      </c>
      <c r="B472" s="10" t="s">
        <v>86</v>
      </c>
      <c r="C472" s="15">
        <f t="shared" si="659"/>
        <v>239.80815347721821</v>
      </c>
      <c r="D472" s="15" t="s">
        <v>10</v>
      </c>
      <c r="E472" s="15">
        <v>834</v>
      </c>
      <c r="F472" s="15">
        <v>810</v>
      </c>
      <c r="G472" s="15"/>
      <c r="H472" s="15">
        <f t="shared" si="660"/>
        <v>-5755.3956834532373</v>
      </c>
      <c r="I472" s="15">
        <f t="shared" si="661"/>
        <v>0</v>
      </c>
      <c r="J472" s="15">
        <f t="shared" si="662"/>
        <v>-5755.3956834532373</v>
      </c>
    </row>
    <row r="473" spans="1:10" ht="15.75">
      <c r="A473" s="9">
        <v>43213</v>
      </c>
      <c r="B473" s="10" t="s">
        <v>85</v>
      </c>
      <c r="C473" s="15">
        <f t="shared" si="659"/>
        <v>1010.10101010101</v>
      </c>
      <c r="D473" s="15" t="s">
        <v>10</v>
      </c>
      <c r="E473" s="15">
        <v>198</v>
      </c>
      <c r="F473" s="15">
        <v>200</v>
      </c>
      <c r="G473" s="15">
        <v>202</v>
      </c>
      <c r="H473" s="15">
        <f t="shared" si="660"/>
        <v>2020.2020202020201</v>
      </c>
      <c r="I473" s="15">
        <f t="shared" si="661"/>
        <v>2020.2020202020201</v>
      </c>
      <c r="J473" s="15">
        <f t="shared" si="662"/>
        <v>4040.4040404040402</v>
      </c>
    </row>
    <row r="474" spans="1:10" ht="15.75">
      <c r="A474" s="9">
        <v>43213</v>
      </c>
      <c r="B474" s="10" t="s">
        <v>61</v>
      </c>
      <c r="C474" s="15">
        <f t="shared" si="659"/>
        <v>439.56043956043953</v>
      </c>
      <c r="D474" s="15" t="s">
        <v>10</v>
      </c>
      <c r="E474" s="15">
        <v>455</v>
      </c>
      <c r="F474" s="15">
        <v>460</v>
      </c>
      <c r="G474" s="15"/>
      <c r="H474" s="15">
        <f t="shared" si="660"/>
        <v>2197.8021978021975</v>
      </c>
      <c r="I474" s="15">
        <f t="shared" si="661"/>
        <v>0</v>
      </c>
      <c r="J474" s="15">
        <f t="shared" si="662"/>
        <v>2197.8021978021975</v>
      </c>
    </row>
    <row r="475" spans="1:10" ht="15.75">
      <c r="A475" s="9">
        <v>43210</v>
      </c>
      <c r="B475" s="10" t="s">
        <v>56</v>
      </c>
      <c r="C475" s="15">
        <f t="shared" si="659"/>
        <v>425.531914893617</v>
      </c>
      <c r="D475" s="15" t="s">
        <v>10</v>
      </c>
      <c r="E475" s="15">
        <v>470</v>
      </c>
      <c r="F475" s="15">
        <v>474</v>
      </c>
      <c r="G475" s="15">
        <v>478</v>
      </c>
      <c r="H475" s="15">
        <f t="shared" si="660"/>
        <v>1702.127659574468</v>
      </c>
      <c r="I475" s="15">
        <f t="shared" si="661"/>
        <v>1702.127659574468</v>
      </c>
      <c r="J475" s="15">
        <f t="shared" si="662"/>
        <v>3404.255319148936</v>
      </c>
    </row>
    <row r="476" spans="1:10" ht="15.75">
      <c r="A476" s="9">
        <v>43209</v>
      </c>
      <c r="B476" s="10" t="s">
        <v>80</v>
      </c>
      <c r="C476" s="15">
        <f t="shared" si="659"/>
        <v>2329.6447291788004</v>
      </c>
      <c r="D476" s="15" t="s">
        <v>10</v>
      </c>
      <c r="E476" s="15">
        <v>85.85</v>
      </c>
      <c r="F476" s="15">
        <v>85.85</v>
      </c>
      <c r="G476" s="15"/>
      <c r="H476" s="15">
        <f t="shared" si="660"/>
        <v>0</v>
      </c>
      <c r="I476" s="15">
        <f t="shared" si="661"/>
        <v>0</v>
      </c>
      <c r="J476" s="15">
        <f t="shared" si="662"/>
        <v>0</v>
      </c>
    </row>
    <row r="477" spans="1:10" ht="15.75">
      <c r="A477" s="9">
        <v>43209</v>
      </c>
      <c r="B477" s="10" t="s">
        <v>84</v>
      </c>
      <c r="C477" s="15">
        <f t="shared" si="659"/>
        <v>111.20996441281139</v>
      </c>
      <c r="D477" s="15" t="s">
        <v>10</v>
      </c>
      <c r="E477" s="15">
        <v>1798.4</v>
      </c>
      <c r="F477" s="15">
        <v>1812</v>
      </c>
      <c r="G477" s="15"/>
      <c r="H477" s="15">
        <f t="shared" si="660"/>
        <v>1512.4555160142247</v>
      </c>
      <c r="I477" s="15">
        <f t="shared" si="661"/>
        <v>0</v>
      </c>
      <c r="J477" s="15">
        <f t="shared" si="662"/>
        <v>1512.4555160142247</v>
      </c>
    </row>
    <row r="478" spans="1:10" ht="15.75">
      <c r="A478" s="9">
        <v>43209</v>
      </c>
      <c r="B478" s="10" t="s">
        <v>83</v>
      </c>
      <c r="C478" s="15">
        <f t="shared" si="659"/>
        <v>2305.4755043227665</v>
      </c>
      <c r="D478" s="15" t="s">
        <v>10</v>
      </c>
      <c r="E478" s="15">
        <v>86.75</v>
      </c>
      <c r="F478" s="15">
        <v>87.5</v>
      </c>
      <c r="G478" s="15">
        <v>88.25</v>
      </c>
      <c r="H478" s="15">
        <f t="shared" si="660"/>
        <v>1729.1066282420747</v>
      </c>
      <c r="I478" s="15">
        <f t="shared" si="661"/>
        <v>1729.1066282420747</v>
      </c>
      <c r="J478" s="15">
        <f t="shared" si="662"/>
        <v>3458.2132564841495</v>
      </c>
    </row>
    <row r="479" spans="1:10" ht="15.75">
      <c r="A479" s="9">
        <v>43209</v>
      </c>
      <c r="B479" s="10" t="s">
        <v>39</v>
      </c>
      <c r="C479" s="15">
        <f t="shared" si="659"/>
        <v>619.19504643962853</v>
      </c>
      <c r="D479" s="15" t="s">
        <v>10</v>
      </c>
      <c r="E479" s="15">
        <v>323</v>
      </c>
      <c r="F479" s="15">
        <v>326</v>
      </c>
      <c r="G479" s="15"/>
      <c r="H479" s="15">
        <f t="shared" si="660"/>
        <v>1857.5851393188855</v>
      </c>
      <c r="I479" s="15">
        <f t="shared" si="661"/>
        <v>0</v>
      </c>
      <c r="J479" s="15">
        <f t="shared" si="662"/>
        <v>1857.5851393188855</v>
      </c>
    </row>
    <row r="480" spans="1:10" ht="15.75">
      <c r="A480" s="9">
        <v>43208</v>
      </c>
      <c r="B480" s="10" t="s">
        <v>82</v>
      </c>
      <c r="C480" s="15">
        <f t="shared" si="659"/>
        <v>1451.3788098693758</v>
      </c>
      <c r="D480" s="15" t="s">
        <v>10</v>
      </c>
      <c r="E480" s="15">
        <v>137.80000000000001</v>
      </c>
      <c r="F480" s="15">
        <v>139.80000000000001</v>
      </c>
      <c r="G480" s="15"/>
      <c r="H480" s="15">
        <f t="shared" si="660"/>
        <v>2902.7576197387516</v>
      </c>
      <c r="I480" s="15">
        <f t="shared" si="661"/>
        <v>0</v>
      </c>
      <c r="J480" s="15">
        <f t="shared" si="662"/>
        <v>2902.7576197387516</v>
      </c>
    </row>
    <row r="481" spans="1:10" ht="15.75">
      <c r="A481" s="9">
        <v>43208</v>
      </c>
      <c r="B481" s="10" t="s">
        <v>81</v>
      </c>
      <c r="C481" s="15">
        <f t="shared" si="659"/>
        <v>1183.4319526627219</v>
      </c>
      <c r="D481" s="15" t="s">
        <v>10</v>
      </c>
      <c r="E481" s="15">
        <v>169</v>
      </c>
      <c r="F481" s="15">
        <v>171</v>
      </c>
      <c r="G481" s="15"/>
      <c r="H481" s="15">
        <f t="shared" si="660"/>
        <v>2366.8639053254437</v>
      </c>
      <c r="I481" s="15">
        <f t="shared" si="661"/>
        <v>0</v>
      </c>
      <c r="J481" s="15">
        <f t="shared" si="662"/>
        <v>2366.8639053254437</v>
      </c>
    </row>
    <row r="482" spans="1:10" ht="15.75">
      <c r="A482" s="9">
        <v>43208</v>
      </c>
      <c r="B482" s="10" t="s">
        <v>79</v>
      </c>
      <c r="C482" s="15">
        <f t="shared" si="659"/>
        <v>816.32653061224494</v>
      </c>
      <c r="D482" s="15" t="s">
        <v>10</v>
      </c>
      <c r="E482" s="15">
        <v>245</v>
      </c>
      <c r="F482" s="15">
        <v>248</v>
      </c>
      <c r="G482" s="15">
        <v>251</v>
      </c>
      <c r="H482" s="15">
        <f t="shared" si="660"/>
        <v>2448.9795918367349</v>
      </c>
      <c r="I482" s="15">
        <f t="shared" si="661"/>
        <v>2448.9795918367349</v>
      </c>
      <c r="J482" s="15">
        <f t="shared" si="662"/>
        <v>4897.9591836734699</v>
      </c>
    </row>
    <row r="483" spans="1:10" ht="15.75">
      <c r="A483" s="9">
        <v>43207</v>
      </c>
      <c r="B483" s="10" t="s">
        <v>80</v>
      </c>
      <c r="C483" s="15">
        <f t="shared" si="659"/>
        <v>2398.0815347721823</v>
      </c>
      <c r="D483" s="15" t="s">
        <v>10</v>
      </c>
      <c r="E483" s="15">
        <v>83.4</v>
      </c>
      <c r="F483" s="15">
        <v>84.4</v>
      </c>
      <c r="G483" s="15"/>
      <c r="H483" s="15">
        <f t="shared" si="660"/>
        <v>2398.0815347721823</v>
      </c>
      <c r="I483" s="15">
        <f t="shared" si="661"/>
        <v>0</v>
      </c>
      <c r="J483" s="15">
        <f t="shared" si="662"/>
        <v>2398.0815347721823</v>
      </c>
    </row>
    <row r="484" spans="1:10" ht="15.75">
      <c r="A484" s="9">
        <v>43206</v>
      </c>
      <c r="B484" s="10" t="s">
        <v>79</v>
      </c>
      <c r="C484" s="15">
        <f t="shared" si="659"/>
        <v>975.60975609756099</v>
      </c>
      <c r="D484" s="15" t="s">
        <v>10</v>
      </c>
      <c r="E484" s="15">
        <v>205</v>
      </c>
      <c r="F484" s="15">
        <v>207</v>
      </c>
      <c r="G484" s="15">
        <v>209</v>
      </c>
      <c r="H484" s="15">
        <f t="shared" si="660"/>
        <v>1951.219512195122</v>
      </c>
      <c r="I484" s="15">
        <f t="shared" si="661"/>
        <v>1951.219512195122</v>
      </c>
      <c r="J484" s="15">
        <f t="shared" si="662"/>
        <v>3902.439024390244</v>
      </c>
    </row>
    <row r="485" spans="1:10" ht="15.75">
      <c r="A485" s="9">
        <v>43206</v>
      </c>
      <c r="B485" s="10" t="s">
        <v>79</v>
      </c>
      <c r="C485" s="15">
        <f t="shared" si="659"/>
        <v>1005.0251256281407</v>
      </c>
      <c r="D485" s="15" t="s">
        <v>10</v>
      </c>
      <c r="E485" s="15">
        <v>199</v>
      </c>
      <c r="F485" s="15">
        <v>201</v>
      </c>
      <c r="G485" s="15">
        <v>203</v>
      </c>
      <c r="H485" s="15">
        <f t="shared" si="660"/>
        <v>2010.0502512562814</v>
      </c>
      <c r="I485" s="15">
        <f t="shared" si="661"/>
        <v>2010.0502512562814</v>
      </c>
      <c r="J485" s="15">
        <f t="shared" si="662"/>
        <v>4020.1005025125628</v>
      </c>
    </row>
    <row r="486" spans="1:10" ht="15.75">
      <c r="A486" s="9">
        <v>43206</v>
      </c>
      <c r="B486" s="10" t="s">
        <v>79</v>
      </c>
      <c r="C486" s="15">
        <f t="shared" si="659"/>
        <v>1025.6410256410256</v>
      </c>
      <c r="D486" s="15" t="s">
        <v>10</v>
      </c>
      <c r="E486" s="15">
        <v>195</v>
      </c>
      <c r="F486" s="15">
        <v>197</v>
      </c>
      <c r="G486" s="15">
        <v>199</v>
      </c>
      <c r="H486" s="15">
        <f t="shared" si="660"/>
        <v>2051.2820512820513</v>
      </c>
      <c r="I486" s="15">
        <f t="shared" si="661"/>
        <v>2051.2820512820513</v>
      </c>
      <c r="J486" s="15">
        <f t="shared" si="662"/>
        <v>4102.5641025641025</v>
      </c>
    </row>
    <row r="487" spans="1:10" ht="15.75">
      <c r="A487" s="9">
        <v>43206</v>
      </c>
      <c r="B487" s="10" t="s">
        <v>33</v>
      </c>
      <c r="C487" s="15">
        <f t="shared" si="659"/>
        <v>1032.258064516129</v>
      </c>
      <c r="D487" s="15" t="s">
        <v>10</v>
      </c>
      <c r="E487" s="15">
        <v>193.75</v>
      </c>
      <c r="F487" s="15">
        <v>195.75</v>
      </c>
      <c r="G487" s="15"/>
      <c r="H487" s="15">
        <f t="shared" si="660"/>
        <v>2064.516129032258</v>
      </c>
      <c r="I487" s="15">
        <f t="shared" si="661"/>
        <v>0</v>
      </c>
      <c r="J487" s="15">
        <f t="shared" si="662"/>
        <v>2064.516129032258</v>
      </c>
    </row>
    <row r="488" spans="1:10" ht="15.75">
      <c r="A488" s="9">
        <v>43203</v>
      </c>
      <c r="B488" s="10" t="s">
        <v>56</v>
      </c>
      <c r="C488" s="15">
        <f t="shared" si="659"/>
        <v>457.66590389016017</v>
      </c>
      <c r="D488" s="15" t="s">
        <v>10</v>
      </c>
      <c r="E488" s="15">
        <v>437</v>
      </c>
      <c r="F488" s="15">
        <v>437</v>
      </c>
      <c r="G488" s="15"/>
      <c r="H488" s="15">
        <f t="shared" si="660"/>
        <v>0</v>
      </c>
      <c r="I488" s="15">
        <f t="shared" si="661"/>
        <v>0</v>
      </c>
      <c r="J488" s="15">
        <f t="shared" si="662"/>
        <v>0</v>
      </c>
    </row>
    <row r="489" spans="1:10" ht="15.75">
      <c r="A489" s="9">
        <v>43203</v>
      </c>
      <c r="B489" s="10" t="s">
        <v>78</v>
      </c>
      <c r="C489" s="15">
        <f t="shared" si="659"/>
        <v>1416.4305949008499</v>
      </c>
      <c r="D489" s="15" t="s">
        <v>10</v>
      </c>
      <c r="E489" s="15">
        <v>141.19999999999999</v>
      </c>
      <c r="F489" s="15">
        <v>142.69999999999999</v>
      </c>
      <c r="G489" s="15"/>
      <c r="H489" s="15">
        <f t="shared" si="660"/>
        <v>2124.6458923512746</v>
      </c>
      <c r="I489" s="15">
        <f t="shared" si="661"/>
        <v>0</v>
      </c>
      <c r="J489" s="15">
        <f t="shared" si="662"/>
        <v>2124.6458923512746</v>
      </c>
    </row>
    <row r="490" spans="1:10" ht="15.75">
      <c r="A490" s="9">
        <v>43202</v>
      </c>
      <c r="B490" s="10" t="s">
        <v>69</v>
      </c>
      <c r="C490" s="15">
        <f t="shared" si="659"/>
        <v>134.95276653171391</v>
      </c>
      <c r="D490" s="15" t="s">
        <v>10</v>
      </c>
      <c r="E490" s="15">
        <v>1482</v>
      </c>
      <c r="F490" s="15">
        <v>1507</v>
      </c>
      <c r="G490" s="15"/>
      <c r="H490" s="15">
        <f t="shared" si="660"/>
        <v>3373.8191632928474</v>
      </c>
      <c r="I490" s="15">
        <f t="shared" si="661"/>
        <v>0</v>
      </c>
      <c r="J490" s="15">
        <f t="shared" si="662"/>
        <v>3373.8191632928474</v>
      </c>
    </row>
    <row r="491" spans="1:10" ht="15.75">
      <c r="A491" s="9">
        <v>43202</v>
      </c>
      <c r="B491" s="10" t="s">
        <v>77</v>
      </c>
      <c r="C491" s="15">
        <f t="shared" si="659"/>
        <v>366.97247706422019</v>
      </c>
      <c r="D491" s="15" t="s">
        <v>10</v>
      </c>
      <c r="E491" s="15">
        <v>545</v>
      </c>
      <c r="F491" s="15">
        <v>550</v>
      </c>
      <c r="G491" s="15"/>
      <c r="H491" s="15">
        <f t="shared" si="660"/>
        <v>1834.8623853211009</v>
      </c>
      <c r="I491" s="15">
        <f t="shared" si="661"/>
        <v>0</v>
      </c>
      <c r="J491" s="15">
        <f t="shared" si="662"/>
        <v>1834.8623853211009</v>
      </c>
    </row>
    <row r="492" spans="1:10" ht="15.75">
      <c r="A492" s="9">
        <v>43202</v>
      </c>
      <c r="B492" s="10" t="s">
        <v>76</v>
      </c>
      <c r="C492" s="15">
        <f t="shared" si="659"/>
        <v>1441.9610670511897</v>
      </c>
      <c r="D492" s="15" t="s">
        <v>10</v>
      </c>
      <c r="E492" s="15">
        <v>138.69999999999999</v>
      </c>
      <c r="F492" s="15">
        <v>140.19999999999999</v>
      </c>
      <c r="G492" s="15"/>
      <c r="H492" s="15">
        <f t="shared" si="660"/>
        <v>2162.9416005767844</v>
      </c>
      <c r="I492" s="15">
        <f t="shared" si="661"/>
        <v>0</v>
      </c>
      <c r="J492" s="15">
        <f t="shared" si="662"/>
        <v>2162.9416005767844</v>
      </c>
    </row>
    <row r="493" spans="1:10" ht="15.75">
      <c r="A493" s="9">
        <v>43202</v>
      </c>
      <c r="B493" s="10" t="s">
        <v>32</v>
      </c>
      <c r="C493" s="15">
        <f t="shared" si="659"/>
        <v>1139.6011396011395</v>
      </c>
      <c r="D493" s="15" t="s">
        <v>10</v>
      </c>
      <c r="E493" s="15">
        <v>175.5</v>
      </c>
      <c r="F493" s="15">
        <v>177</v>
      </c>
      <c r="G493" s="15"/>
      <c r="H493" s="15">
        <f t="shared" si="660"/>
        <v>1709.4017094017092</v>
      </c>
      <c r="I493" s="15">
        <f t="shared" si="661"/>
        <v>0</v>
      </c>
      <c r="J493" s="15">
        <f t="shared" si="662"/>
        <v>1709.4017094017092</v>
      </c>
    </row>
    <row r="494" spans="1:10" ht="15.75">
      <c r="A494" s="9">
        <v>43201</v>
      </c>
      <c r="B494" s="10" t="s">
        <v>12</v>
      </c>
      <c r="C494" s="15">
        <f t="shared" si="659"/>
        <v>6.5359477124183005</v>
      </c>
      <c r="D494" s="15" t="s">
        <v>9</v>
      </c>
      <c r="E494" s="15">
        <v>30600</v>
      </c>
      <c r="F494" s="15">
        <v>30650</v>
      </c>
      <c r="G494" s="15"/>
      <c r="H494" s="15">
        <f t="shared" si="660"/>
        <v>-326.79738562091501</v>
      </c>
      <c r="I494" s="15">
        <f t="shared" si="661"/>
        <v>0</v>
      </c>
      <c r="J494" s="15">
        <f t="shared" si="662"/>
        <v>-326.79738562091501</v>
      </c>
    </row>
    <row r="495" spans="1:10" ht="15.75">
      <c r="A495" s="9">
        <v>43201</v>
      </c>
      <c r="B495" s="10" t="s">
        <v>75</v>
      </c>
      <c r="C495" s="15">
        <f t="shared" si="659"/>
        <v>248.13895781637717</v>
      </c>
      <c r="D495" s="15" t="s">
        <v>9</v>
      </c>
      <c r="E495" s="15">
        <v>806</v>
      </c>
      <c r="F495" s="15">
        <v>798</v>
      </c>
      <c r="G495" s="15"/>
      <c r="H495" s="15">
        <f t="shared" si="660"/>
        <v>1985.1116625310174</v>
      </c>
      <c r="I495" s="15">
        <f t="shared" si="661"/>
        <v>0</v>
      </c>
      <c r="J495" s="15">
        <f t="shared" si="662"/>
        <v>1985.1116625310174</v>
      </c>
    </row>
    <row r="496" spans="1:10" ht="15.75">
      <c r="A496" s="9">
        <v>43200</v>
      </c>
      <c r="B496" s="10" t="s">
        <v>20</v>
      </c>
      <c r="C496" s="15">
        <f t="shared" si="659"/>
        <v>961.07640557424315</v>
      </c>
      <c r="D496" s="15" t="s">
        <v>10</v>
      </c>
      <c r="E496" s="15">
        <v>208.1</v>
      </c>
      <c r="F496" s="15">
        <v>212.1</v>
      </c>
      <c r="G496" s="15"/>
      <c r="H496" s="15">
        <f t="shared" si="660"/>
        <v>3844.3056222969726</v>
      </c>
      <c r="I496" s="15">
        <f t="shared" si="661"/>
        <v>0</v>
      </c>
      <c r="J496" s="15">
        <f t="shared" si="662"/>
        <v>3844.3056222969726</v>
      </c>
    </row>
    <row r="497" spans="1:10" ht="15.75">
      <c r="A497" s="9">
        <v>43200</v>
      </c>
      <c r="B497" s="10" t="s">
        <v>32</v>
      </c>
      <c r="C497" s="15">
        <f t="shared" si="659"/>
        <v>1265.8227848101267</v>
      </c>
      <c r="D497" s="15" t="s">
        <v>10</v>
      </c>
      <c r="E497" s="15">
        <v>158</v>
      </c>
      <c r="F497" s="15">
        <v>159.5</v>
      </c>
      <c r="G497" s="15">
        <v>161</v>
      </c>
      <c r="H497" s="15">
        <f t="shared" si="660"/>
        <v>1898.7341772151899</v>
      </c>
      <c r="I497" s="15">
        <f t="shared" si="661"/>
        <v>1898.7341772151899</v>
      </c>
      <c r="J497" s="15">
        <f t="shared" si="662"/>
        <v>3797.4683544303798</v>
      </c>
    </row>
    <row r="498" spans="1:10" ht="15.75">
      <c r="A498" s="9">
        <v>43200</v>
      </c>
      <c r="B498" s="10" t="s">
        <v>20</v>
      </c>
      <c r="C498" s="15">
        <f t="shared" si="659"/>
        <v>961.07640557424315</v>
      </c>
      <c r="D498" s="15" t="s">
        <v>10</v>
      </c>
      <c r="E498" s="15">
        <v>208.1</v>
      </c>
      <c r="F498" s="15">
        <v>210.1</v>
      </c>
      <c r="G498" s="15"/>
      <c r="H498" s="15">
        <f t="shared" si="660"/>
        <v>1922.1528111484863</v>
      </c>
      <c r="I498" s="15">
        <f t="shared" si="661"/>
        <v>0</v>
      </c>
      <c r="J498" s="15">
        <f t="shared" si="662"/>
        <v>1922.1528111484863</v>
      </c>
    </row>
    <row r="499" spans="1:10" ht="15.75">
      <c r="A499" s="9">
        <v>43200</v>
      </c>
      <c r="B499" s="10" t="s">
        <v>57</v>
      </c>
      <c r="C499" s="15">
        <f t="shared" si="659"/>
        <v>148.03849000740192</v>
      </c>
      <c r="D499" s="15" t="s">
        <v>10</v>
      </c>
      <c r="E499" s="15">
        <v>1351</v>
      </c>
      <c r="F499" s="15">
        <v>1365</v>
      </c>
      <c r="G499" s="15"/>
      <c r="H499" s="15">
        <f t="shared" si="660"/>
        <v>2072.538860103627</v>
      </c>
      <c r="I499" s="15">
        <f t="shared" si="661"/>
        <v>0</v>
      </c>
      <c r="J499" s="15">
        <f t="shared" si="662"/>
        <v>2072.538860103627</v>
      </c>
    </row>
    <row r="500" spans="1:10" ht="15.75">
      <c r="A500" s="9">
        <v>43200</v>
      </c>
      <c r="B500" s="10" t="s">
        <v>74</v>
      </c>
      <c r="C500" s="15">
        <f t="shared" si="659"/>
        <v>265.44561682925212</v>
      </c>
      <c r="D500" s="15" t="s">
        <v>10</v>
      </c>
      <c r="E500" s="15">
        <v>753.45</v>
      </c>
      <c r="F500" s="15">
        <v>760.45</v>
      </c>
      <c r="G500" s="15">
        <v>767.45</v>
      </c>
      <c r="H500" s="15">
        <f t="shared" si="660"/>
        <v>1858.1193178047647</v>
      </c>
      <c r="I500" s="15">
        <f t="shared" si="661"/>
        <v>1858.1193178047647</v>
      </c>
      <c r="J500" s="15">
        <f t="shared" si="662"/>
        <v>3716.2386356095294</v>
      </c>
    </row>
    <row r="501" spans="1:10" ht="15.75">
      <c r="A501" s="9">
        <v>43199</v>
      </c>
      <c r="B501" s="10" t="s">
        <v>73</v>
      </c>
      <c r="C501" s="15">
        <f t="shared" si="659"/>
        <v>1065.5301012253597</v>
      </c>
      <c r="D501" s="15" t="s">
        <v>10</v>
      </c>
      <c r="E501" s="15">
        <v>187.7</v>
      </c>
      <c r="F501" s="15">
        <v>189.7</v>
      </c>
      <c r="G501" s="15">
        <v>191.7</v>
      </c>
      <c r="H501" s="15">
        <f t="shared" si="660"/>
        <v>2131.0602024507193</v>
      </c>
      <c r="I501" s="15">
        <f t="shared" si="661"/>
        <v>2131.0602024507193</v>
      </c>
      <c r="J501" s="15">
        <f t="shared" si="662"/>
        <v>4262.1204049014386</v>
      </c>
    </row>
    <row r="502" spans="1:10" ht="15.75">
      <c r="A502" s="9">
        <v>43196</v>
      </c>
      <c r="B502" s="10" t="s">
        <v>72</v>
      </c>
      <c r="C502" s="15">
        <f t="shared" si="659"/>
        <v>13422.818791946309</v>
      </c>
      <c r="D502" s="15" t="s">
        <v>10</v>
      </c>
      <c r="E502" s="15">
        <v>14.9</v>
      </c>
      <c r="F502" s="15">
        <v>15.15</v>
      </c>
      <c r="G502" s="15"/>
      <c r="H502" s="15">
        <f t="shared" si="660"/>
        <v>3355.7046979865772</v>
      </c>
      <c r="I502" s="15">
        <f t="shared" si="661"/>
        <v>0</v>
      </c>
      <c r="J502" s="15">
        <f t="shared" si="662"/>
        <v>3355.7046979865772</v>
      </c>
    </row>
    <row r="503" spans="1:10" ht="15.75">
      <c r="A503" s="9">
        <v>43195</v>
      </c>
      <c r="B503" s="10" t="s">
        <v>71</v>
      </c>
      <c r="C503" s="15">
        <f t="shared" si="659"/>
        <v>6299.212598425197</v>
      </c>
      <c r="D503" s="15" t="s">
        <v>10</v>
      </c>
      <c r="E503" s="15">
        <v>31.75</v>
      </c>
      <c r="F503" s="15">
        <v>30.95</v>
      </c>
      <c r="G503" s="15"/>
      <c r="H503" s="15">
        <f t="shared" si="660"/>
        <v>-5039.3700787401622</v>
      </c>
      <c r="I503" s="15">
        <f t="shared" si="661"/>
        <v>0</v>
      </c>
      <c r="J503" s="15">
        <f t="shared" si="662"/>
        <v>-5039.3700787401622</v>
      </c>
    </row>
    <row r="504" spans="1:10" ht="15.75">
      <c r="A504" s="9">
        <v>43195</v>
      </c>
      <c r="B504" s="10" t="s">
        <v>70</v>
      </c>
      <c r="C504" s="15">
        <f t="shared" si="659"/>
        <v>51.216389244558258</v>
      </c>
      <c r="D504" s="15" t="s">
        <v>10</v>
      </c>
      <c r="E504" s="15">
        <v>3905</v>
      </c>
      <c r="F504" s="15">
        <v>3943.4</v>
      </c>
      <c r="G504" s="15"/>
      <c r="H504" s="15">
        <f t="shared" si="660"/>
        <v>1966.7093469910417</v>
      </c>
      <c r="I504" s="15">
        <f t="shared" si="661"/>
        <v>0</v>
      </c>
      <c r="J504" s="15">
        <f t="shared" si="662"/>
        <v>1966.7093469910417</v>
      </c>
    </row>
    <row r="505" spans="1:10" ht="15.75">
      <c r="A505" s="9">
        <v>43195</v>
      </c>
      <c r="B505" s="10" t="s">
        <v>70</v>
      </c>
      <c r="C505" s="15">
        <f t="shared" si="659"/>
        <v>55.020632737276479</v>
      </c>
      <c r="D505" s="15" t="s">
        <v>10</v>
      </c>
      <c r="E505" s="15">
        <v>3635</v>
      </c>
      <c r="F505" s="15">
        <v>3670</v>
      </c>
      <c r="G505" s="15">
        <v>3705</v>
      </c>
      <c r="H505" s="15">
        <f t="shared" si="660"/>
        <v>1925.7221458046768</v>
      </c>
      <c r="I505" s="15">
        <f t="shared" si="661"/>
        <v>1925.7221458046768</v>
      </c>
      <c r="J505" s="15">
        <f t="shared" si="662"/>
        <v>3851.4442916093535</v>
      </c>
    </row>
    <row r="506" spans="1:10" ht="15.75">
      <c r="A506" s="9">
        <v>43195</v>
      </c>
      <c r="B506" s="10" t="s">
        <v>69</v>
      </c>
      <c r="C506" s="15">
        <f t="shared" si="659"/>
        <v>139.56734124214933</v>
      </c>
      <c r="D506" s="15" t="s">
        <v>10</v>
      </c>
      <c r="E506" s="15">
        <v>1433</v>
      </c>
      <c r="F506" s="15">
        <v>1445</v>
      </c>
      <c r="G506" s="15">
        <v>1457</v>
      </c>
      <c r="H506" s="15">
        <f t="shared" si="660"/>
        <v>1674.8080949057919</v>
      </c>
      <c r="I506" s="15">
        <f t="shared" si="661"/>
        <v>1674.8080949057919</v>
      </c>
      <c r="J506" s="15">
        <f t="shared" si="662"/>
        <v>3349.6161898115838</v>
      </c>
    </row>
    <row r="507" spans="1:10" ht="15.75">
      <c r="A507" s="9">
        <v>43195</v>
      </c>
      <c r="B507" s="10" t="s">
        <v>68</v>
      </c>
      <c r="C507" s="15">
        <f t="shared" si="659"/>
        <v>601.14217012323411</v>
      </c>
      <c r="D507" s="15" t="s">
        <v>10</v>
      </c>
      <c r="E507" s="15">
        <v>332.7</v>
      </c>
      <c r="F507" s="15">
        <v>335.7</v>
      </c>
      <c r="G507" s="15">
        <v>338.7</v>
      </c>
      <c r="H507" s="15">
        <f t="shared" si="660"/>
        <v>1803.4265103697023</v>
      </c>
      <c r="I507" s="15">
        <f t="shared" si="661"/>
        <v>1803.4265103697023</v>
      </c>
      <c r="J507" s="15">
        <f t="shared" si="662"/>
        <v>3606.8530207394047</v>
      </c>
    </row>
    <row r="508" spans="1:10" ht="15.75">
      <c r="A508" s="9">
        <v>43194</v>
      </c>
      <c r="B508" s="10" t="s">
        <v>66</v>
      </c>
      <c r="C508" s="15">
        <f t="shared" si="659"/>
        <v>558.03571428571433</v>
      </c>
      <c r="D508" s="15" t="s">
        <v>10</v>
      </c>
      <c r="E508" s="15">
        <v>358.4</v>
      </c>
      <c r="F508" s="15">
        <v>361.4</v>
      </c>
      <c r="G508" s="15"/>
      <c r="H508" s="15">
        <f t="shared" si="660"/>
        <v>1674.1071428571431</v>
      </c>
      <c r="I508" s="15">
        <f t="shared" si="661"/>
        <v>0</v>
      </c>
      <c r="J508" s="15">
        <f t="shared" si="662"/>
        <v>1674.1071428571431</v>
      </c>
    </row>
    <row r="509" spans="1:10" ht="15.75">
      <c r="A509" s="9">
        <v>43194</v>
      </c>
      <c r="B509" s="10" t="s">
        <v>65</v>
      </c>
      <c r="C509" s="15">
        <f t="shared" si="659"/>
        <v>619.19504643962853</v>
      </c>
      <c r="D509" s="15" t="s">
        <v>10</v>
      </c>
      <c r="E509" s="15">
        <v>323</v>
      </c>
      <c r="F509" s="15">
        <v>326</v>
      </c>
      <c r="G509" s="15">
        <v>329</v>
      </c>
      <c r="H509" s="15">
        <f t="shared" si="660"/>
        <v>1857.5851393188855</v>
      </c>
      <c r="I509" s="15">
        <f t="shared" si="661"/>
        <v>1857.5851393188855</v>
      </c>
      <c r="J509" s="15">
        <f t="shared" si="662"/>
        <v>3715.1702786377709</v>
      </c>
    </row>
    <row r="510" spans="1:10" ht="15.75">
      <c r="A510" s="9">
        <v>43193</v>
      </c>
      <c r="B510" s="10" t="s">
        <v>67</v>
      </c>
      <c r="C510" s="15">
        <f t="shared" si="659"/>
        <v>180.01800180018003</v>
      </c>
      <c r="D510" s="15" t="s">
        <v>10</v>
      </c>
      <c r="E510" s="15">
        <v>1111</v>
      </c>
      <c r="F510" s="15">
        <v>1101</v>
      </c>
      <c r="G510" s="15"/>
      <c r="H510" s="15">
        <f t="shared" si="660"/>
        <v>-1800.1800180018004</v>
      </c>
      <c r="I510" s="15">
        <f t="shared" si="661"/>
        <v>0</v>
      </c>
      <c r="J510" s="15">
        <f t="shared" si="662"/>
        <v>-1800.1800180018004</v>
      </c>
    </row>
    <row r="511" spans="1:10" ht="15.75">
      <c r="A511" s="9">
        <v>43193</v>
      </c>
      <c r="B511" s="10" t="s">
        <v>64</v>
      </c>
      <c r="C511" s="15">
        <f t="shared" si="659"/>
        <v>224.71910112359549</v>
      </c>
      <c r="D511" s="15" t="s">
        <v>10</v>
      </c>
      <c r="E511" s="15">
        <v>890</v>
      </c>
      <c r="F511" s="15">
        <v>887</v>
      </c>
      <c r="G511" s="15"/>
      <c r="H511" s="15">
        <f t="shared" si="660"/>
        <v>-674.15730337078651</v>
      </c>
      <c r="I511" s="15">
        <f t="shared" si="661"/>
        <v>0</v>
      </c>
      <c r="J511" s="15">
        <f t="shared" si="662"/>
        <v>-674.15730337078651</v>
      </c>
    </row>
    <row r="512" spans="1:10" ht="15.75">
      <c r="A512" s="9">
        <v>43193</v>
      </c>
      <c r="B512" s="10" t="s">
        <v>63</v>
      </c>
      <c r="C512" s="15">
        <f t="shared" si="659"/>
        <v>2976.1904761904761</v>
      </c>
      <c r="D512" s="15" t="s">
        <v>10</v>
      </c>
      <c r="E512" s="15">
        <v>67.2</v>
      </c>
      <c r="F512" s="15">
        <v>68</v>
      </c>
      <c r="G512" s="15"/>
      <c r="H512" s="15">
        <f t="shared" si="660"/>
        <v>2380.9523809523726</v>
      </c>
      <c r="I512" s="15">
        <f t="shared" si="661"/>
        <v>0</v>
      </c>
      <c r="J512" s="15">
        <f t="shared" si="662"/>
        <v>2380.9523809523726</v>
      </c>
    </row>
    <row r="513" spans="1:10" ht="15.75">
      <c r="A513" s="9">
        <v>43193</v>
      </c>
      <c r="B513" s="10" t="s">
        <v>32</v>
      </c>
      <c r="C513" s="15">
        <f t="shared" si="659"/>
        <v>1370.8019191226867</v>
      </c>
      <c r="D513" s="15" t="s">
        <v>10</v>
      </c>
      <c r="E513" s="15">
        <v>145.9</v>
      </c>
      <c r="F513" s="15">
        <v>147.9</v>
      </c>
      <c r="G513" s="15">
        <v>149.9</v>
      </c>
      <c r="H513" s="15">
        <f t="shared" si="660"/>
        <v>2741.6038382453735</v>
      </c>
      <c r="I513" s="15">
        <f t="shared" si="661"/>
        <v>2741.6038382453735</v>
      </c>
      <c r="J513" s="15">
        <f t="shared" si="662"/>
        <v>5483.207676490747</v>
      </c>
    </row>
    <row r="514" spans="1:10" ht="15.75">
      <c r="A514" s="9">
        <v>43193</v>
      </c>
      <c r="B514" s="10" t="s">
        <v>62</v>
      </c>
      <c r="C514" s="15">
        <f t="shared" si="659"/>
        <v>848.17642069550459</v>
      </c>
      <c r="D514" s="15" t="s">
        <v>10</v>
      </c>
      <c r="E514" s="15">
        <v>235.8</v>
      </c>
      <c r="F514" s="15">
        <v>237.3</v>
      </c>
      <c r="G514" s="15">
        <v>239.8</v>
      </c>
      <c r="H514" s="15">
        <f t="shared" si="660"/>
        <v>1272.2646310432569</v>
      </c>
      <c r="I514" s="15">
        <f t="shared" si="661"/>
        <v>2120.4410517387614</v>
      </c>
      <c r="J514" s="15">
        <f t="shared" si="662"/>
        <v>3392.7056827820184</v>
      </c>
    </row>
    <row r="515" spans="1:10" ht="15.75">
      <c r="A515" s="9">
        <v>43193</v>
      </c>
      <c r="B515" s="10" t="s">
        <v>41</v>
      </c>
      <c r="C515" s="15">
        <f t="shared" si="659"/>
        <v>9615.3846153846152</v>
      </c>
      <c r="D515" s="15" t="s">
        <v>10</v>
      </c>
      <c r="E515" s="15">
        <v>20.8</v>
      </c>
      <c r="F515" s="15">
        <v>21.2</v>
      </c>
      <c r="G515" s="15">
        <v>21.6</v>
      </c>
      <c r="H515" s="15">
        <f t="shared" si="660"/>
        <v>3846.1538461538325</v>
      </c>
      <c r="I515" s="15">
        <f t="shared" si="661"/>
        <v>3846.1538461538667</v>
      </c>
      <c r="J515" s="15">
        <f t="shared" si="662"/>
        <v>7692.3076923076987</v>
      </c>
    </row>
    <row r="516" spans="1:10" ht="15.75">
      <c r="A516" s="9">
        <v>43192</v>
      </c>
      <c r="B516" s="10" t="s">
        <v>11</v>
      </c>
      <c r="C516" s="15">
        <f t="shared" si="659"/>
        <v>247.52475247524754</v>
      </c>
      <c r="D516" s="15" t="s">
        <v>10</v>
      </c>
      <c r="E516" s="15">
        <v>808</v>
      </c>
      <c r="F516" s="15">
        <v>812</v>
      </c>
      <c r="G516" s="15"/>
      <c r="H516" s="15">
        <f t="shared" si="660"/>
        <v>990.09900990099015</v>
      </c>
      <c r="I516" s="15">
        <f t="shared" si="661"/>
        <v>0</v>
      </c>
      <c r="J516" s="15">
        <f t="shared" si="662"/>
        <v>990.09900990099015</v>
      </c>
    </row>
    <row r="517" spans="1:10" ht="15.75">
      <c r="A517" s="9">
        <v>43192</v>
      </c>
      <c r="B517" s="10" t="s">
        <v>18</v>
      </c>
      <c r="C517" s="15">
        <f t="shared" si="659"/>
        <v>485.43689320388347</v>
      </c>
      <c r="D517" s="15" t="s">
        <v>10</v>
      </c>
      <c r="E517" s="15">
        <v>412</v>
      </c>
      <c r="F517" s="15">
        <v>415</v>
      </c>
      <c r="G517" s="15">
        <v>418</v>
      </c>
      <c r="H517" s="15">
        <f t="shared" si="660"/>
        <v>1456.3106796116504</v>
      </c>
      <c r="I517" s="15">
        <f t="shared" si="661"/>
        <v>1456.3106796116504</v>
      </c>
      <c r="J517" s="15">
        <f t="shared" si="662"/>
        <v>2912.6213592233007</v>
      </c>
    </row>
    <row r="518" spans="1:10" ht="15.75">
      <c r="A518" s="9">
        <v>43192</v>
      </c>
      <c r="B518" s="10" t="s">
        <v>19</v>
      </c>
      <c r="C518" s="15">
        <f t="shared" si="659"/>
        <v>581.39534883720933</v>
      </c>
      <c r="D518" s="15" t="s">
        <v>10</v>
      </c>
      <c r="E518" s="15">
        <v>344</v>
      </c>
      <c r="F518" s="15">
        <v>346</v>
      </c>
      <c r="G518" s="15">
        <v>348</v>
      </c>
      <c r="H518" s="15">
        <f t="shared" si="660"/>
        <v>1162.7906976744187</v>
      </c>
      <c r="I518" s="15">
        <f t="shared" si="661"/>
        <v>1162.7906976744187</v>
      </c>
      <c r="J518" s="15">
        <f t="shared" si="662"/>
        <v>2325.5813953488373</v>
      </c>
    </row>
    <row r="519" spans="1:10" ht="15.75">
      <c r="A519" s="9">
        <v>43187</v>
      </c>
      <c r="B519" s="10" t="s">
        <v>61</v>
      </c>
      <c r="C519" s="15">
        <f t="shared" si="659"/>
        <v>474.94656851104247</v>
      </c>
      <c r="D519" s="15" t="s">
        <v>10</v>
      </c>
      <c r="E519" s="15">
        <v>421.1</v>
      </c>
      <c r="F519" s="15">
        <v>425.1</v>
      </c>
      <c r="G519" s="15">
        <v>429.1</v>
      </c>
      <c r="H519" s="15">
        <f t="shared" si="660"/>
        <v>1899.7862740441699</v>
      </c>
      <c r="I519" s="15">
        <f t="shared" si="661"/>
        <v>1899.7862740441699</v>
      </c>
      <c r="J519" s="15">
        <f t="shared" si="662"/>
        <v>3799.5725480883398</v>
      </c>
    </row>
    <row r="520" spans="1:10" ht="15.75">
      <c r="A520" s="9">
        <v>43187</v>
      </c>
      <c r="B520" s="10" t="s">
        <v>60</v>
      </c>
      <c r="C520" s="15">
        <f t="shared" si="659"/>
        <v>106.10079575596816</v>
      </c>
      <c r="D520" s="15" t="s">
        <v>9</v>
      </c>
      <c r="E520" s="15">
        <v>1885</v>
      </c>
      <c r="F520" s="15">
        <v>1855</v>
      </c>
      <c r="G520" s="15"/>
      <c r="H520" s="15">
        <f t="shared" si="660"/>
        <v>3183.0238726790449</v>
      </c>
      <c r="I520" s="15">
        <f t="shared" si="661"/>
        <v>0</v>
      </c>
      <c r="J520" s="15">
        <f t="shared" si="662"/>
        <v>3183.0238726790449</v>
      </c>
    </row>
    <row r="521" spans="1:10" ht="15.75">
      <c r="A521" s="9">
        <v>43187</v>
      </c>
      <c r="B521" s="10" t="s">
        <v>59</v>
      </c>
      <c r="C521" s="15">
        <f t="shared" si="659"/>
        <v>2030.4568527918782</v>
      </c>
      <c r="D521" s="15" t="s">
        <v>10</v>
      </c>
      <c r="E521" s="15">
        <v>98.5</v>
      </c>
      <c r="F521" s="15">
        <v>100.5</v>
      </c>
      <c r="G521" s="15"/>
      <c r="H521" s="15">
        <f t="shared" si="660"/>
        <v>4060.9137055837564</v>
      </c>
      <c r="I521" s="15">
        <f t="shared" si="661"/>
        <v>0</v>
      </c>
      <c r="J521" s="15">
        <f t="shared" si="662"/>
        <v>4060.9137055837564</v>
      </c>
    </row>
    <row r="522" spans="1:10" ht="15.75">
      <c r="A522" s="9">
        <v>43186</v>
      </c>
      <c r="B522" s="10" t="s">
        <v>14</v>
      </c>
      <c r="C522" s="15">
        <f t="shared" si="659"/>
        <v>311.52647975077883</v>
      </c>
      <c r="D522" s="15" t="s">
        <v>10</v>
      </c>
      <c r="E522" s="15">
        <v>642</v>
      </c>
      <c r="F522" s="15">
        <v>645</v>
      </c>
      <c r="G522" s="15">
        <v>648</v>
      </c>
      <c r="H522" s="15">
        <f t="shared" si="660"/>
        <v>934.57943925233644</v>
      </c>
      <c r="I522" s="15">
        <f t="shared" si="661"/>
        <v>934.57943925233644</v>
      </c>
      <c r="J522" s="15">
        <f t="shared" si="662"/>
        <v>1869.1588785046729</v>
      </c>
    </row>
    <row r="523" spans="1:10" ht="15.75">
      <c r="A523" s="9">
        <v>43185</v>
      </c>
      <c r="B523" s="10" t="s">
        <v>58</v>
      </c>
      <c r="C523" s="15">
        <f t="shared" si="659"/>
        <v>3333.3333333333335</v>
      </c>
      <c r="D523" s="15" t="s">
        <v>10</v>
      </c>
      <c r="E523" s="15">
        <v>60</v>
      </c>
      <c r="F523" s="15">
        <v>61</v>
      </c>
      <c r="G523" s="15"/>
      <c r="H523" s="15">
        <f t="shared" si="660"/>
        <v>3333.3333333333335</v>
      </c>
      <c r="I523" s="15">
        <f t="shared" si="661"/>
        <v>0</v>
      </c>
      <c r="J523" s="15">
        <f t="shared" si="662"/>
        <v>3333.3333333333335</v>
      </c>
    </row>
    <row r="524" spans="1:10" ht="15.75">
      <c r="A524" s="9">
        <v>43182</v>
      </c>
      <c r="B524" s="10" t="s">
        <v>42</v>
      </c>
      <c r="C524" s="15">
        <f t="shared" si="659"/>
        <v>487.80487804878049</v>
      </c>
      <c r="D524" s="15" t="s">
        <v>10</v>
      </c>
      <c r="E524" s="15">
        <v>410</v>
      </c>
      <c r="F524" s="15">
        <v>415</v>
      </c>
      <c r="G524" s="15"/>
      <c r="H524" s="15">
        <f t="shared" si="660"/>
        <v>2439.0243902439024</v>
      </c>
      <c r="I524" s="15">
        <f t="shared" si="661"/>
        <v>0</v>
      </c>
      <c r="J524" s="15">
        <f t="shared" si="662"/>
        <v>2439.0243902439024</v>
      </c>
    </row>
    <row r="525" spans="1:10" ht="15.75">
      <c r="A525" s="9">
        <v>43182</v>
      </c>
      <c r="B525" s="10" t="s">
        <v>56</v>
      </c>
      <c r="C525" s="15">
        <f t="shared" si="659"/>
        <v>456.72527974423389</v>
      </c>
      <c r="D525" s="15" t="s">
        <v>10</v>
      </c>
      <c r="E525" s="15">
        <v>437.9</v>
      </c>
      <c r="F525" s="15">
        <v>443</v>
      </c>
      <c r="G525" s="15">
        <v>448</v>
      </c>
      <c r="H525" s="15">
        <f t="shared" si="660"/>
        <v>2329.2989266956033</v>
      </c>
      <c r="I525" s="15">
        <f t="shared" si="661"/>
        <v>2283.6263987211696</v>
      </c>
      <c r="J525" s="15">
        <f t="shared" si="662"/>
        <v>4612.9253254167725</v>
      </c>
    </row>
    <row r="526" spans="1:10" ht="15.75">
      <c r="A526" s="9">
        <v>43181</v>
      </c>
      <c r="B526" s="10" t="s">
        <v>23</v>
      </c>
      <c r="C526" s="15">
        <f t="shared" si="659"/>
        <v>1403.5087719298247</v>
      </c>
      <c r="D526" s="15" t="s">
        <v>9</v>
      </c>
      <c r="E526" s="15">
        <v>142.5</v>
      </c>
      <c r="F526" s="15">
        <v>142.5</v>
      </c>
      <c r="G526" s="15"/>
      <c r="H526" s="15">
        <f t="shared" si="660"/>
        <v>0</v>
      </c>
      <c r="I526" s="15">
        <f t="shared" si="661"/>
        <v>0</v>
      </c>
      <c r="J526" s="15">
        <f t="shared" si="662"/>
        <v>0</v>
      </c>
    </row>
    <row r="527" spans="1:10" ht="15.75">
      <c r="A527" s="9">
        <v>43180</v>
      </c>
      <c r="B527" s="10" t="s">
        <v>19</v>
      </c>
      <c r="C527" s="15">
        <f t="shared" si="659"/>
        <v>589.97050147492621</v>
      </c>
      <c r="D527" s="15" t="s">
        <v>10</v>
      </c>
      <c r="E527" s="15">
        <v>339</v>
      </c>
      <c r="F527" s="15">
        <v>344</v>
      </c>
      <c r="G527" s="15">
        <v>346.3</v>
      </c>
      <c r="H527" s="15">
        <f t="shared" si="660"/>
        <v>2949.8525073746309</v>
      </c>
      <c r="I527" s="15">
        <f t="shared" si="661"/>
        <v>1356.9321533923369</v>
      </c>
      <c r="J527" s="15">
        <f t="shared" si="662"/>
        <v>4306.784660766968</v>
      </c>
    </row>
    <row r="528" spans="1:10" ht="15.75">
      <c r="A528" s="9">
        <v>43180</v>
      </c>
      <c r="B528" s="10" t="s">
        <v>57</v>
      </c>
      <c r="C528" s="15">
        <f t="shared" si="659"/>
        <v>173.91304347826087</v>
      </c>
      <c r="D528" s="15" t="s">
        <v>10</v>
      </c>
      <c r="E528" s="15">
        <v>1150</v>
      </c>
      <c r="F528" s="15">
        <v>1165</v>
      </c>
      <c r="G528" s="15">
        <v>1180</v>
      </c>
      <c r="H528" s="15">
        <f t="shared" si="660"/>
        <v>2608.695652173913</v>
      </c>
      <c r="I528" s="15">
        <f t="shared" si="661"/>
        <v>2608.695652173913</v>
      </c>
      <c r="J528" s="15">
        <f t="shared" si="662"/>
        <v>5217.391304347826</v>
      </c>
    </row>
    <row r="529" spans="1:10" ht="15.75">
      <c r="A529" s="9">
        <v>43180</v>
      </c>
      <c r="B529" s="10" t="s">
        <v>56</v>
      </c>
      <c r="C529" s="15">
        <f t="shared" si="659"/>
        <v>458.71559633027522</v>
      </c>
      <c r="D529" s="15" t="s">
        <v>10</v>
      </c>
      <c r="E529" s="15">
        <v>436</v>
      </c>
      <c r="F529" s="15">
        <v>433</v>
      </c>
      <c r="G529" s="15"/>
      <c r="H529" s="15">
        <f t="shared" si="660"/>
        <v>-1376.1467889908256</v>
      </c>
      <c r="I529" s="15">
        <f t="shared" si="661"/>
        <v>0</v>
      </c>
      <c r="J529" s="15">
        <f t="shared" si="662"/>
        <v>-1376.1467889908256</v>
      </c>
    </row>
    <row r="530" spans="1:10" ht="15.75">
      <c r="A530" s="9">
        <v>43179</v>
      </c>
      <c r="B530" s="10" t="s">
        <v>55</v>
      </c>
      <c r="C530" s="15">
        <f t="shared" si="659"/>
        <v>626.95924764890287</v>
      </c>
      <c r="D530" s="15" t="s">
        <v>10</v>
      </c>
      <c r="E530" s="15">
        <v>319</v>
      </c>
      <c r="F530" s="15">
        <v>322</v>
      </c>
      <c r="G530" s="15"/>
      <c r="H530" s="15">
        <f t="shared" si="660"/>
        <v>1880.8777429467086</v>
      </c>
      <c r="I530" s="15">
        <f t="shared" si="661"/>
        <v>0</v>
      </c>
      <c r="J530" s="15">
        <f t="shared" si="662"/>
        <v>1880.8777429467086</v>
      </c>
    </row>
    <row r="531" spans="1:10" ht="15.75">
      <c r="A531" s="9">
        <v>43179</v>
      </c>
      <c r="B531" s="10" t="s">
        <v>54</v>
      </c>
      <c r="C531" s="15">
        <f t="shared" si="659"/>
        <v>439.56043956043953</v>
      </c>
      <c r="D531" s="15" t="s">
        <v>10</v>
      </c>
      <c r="E531" s="15">
        <v>455</v>
      </c>
      <c r="F531" s="15">
        <v>455</v>
      </c>
      <c r="G531" s="15"/>
      <c r="H531" s="15">
        <f t="shared" si="660"/>
        <v>0</v>
      </c>
      <c r="I531" s="15">
        <f t="shared" si="661"/>
        <v>0</v>
      </c>
      <c r="J531" s="15">
        <f t="shared" si="662"/>
        <v>0</v>
      </c>
    </row>
    <row r="532" spans="1:10" ht="15.75">
      <c r="A532" s="9">
        <v>43179</v>
      </c>
      <c r="B532" s="10" t="s">
        <v>21</v>
      </c>
      <c r="C532" s="15">
        <f t="shared" si="659"/>
        <v>3095.9752321981427</v>
      </c>
      <c r="D532" s="15" t="s">
        <v>9</v>
      </c>
      <c r="E532" s="15">
        <v>64.599999999999994</v>
      </c>
      <c r="F532" s="15">
        <v>63.6</v>
      </c>
      <c r="G532" s="15"/>
      <c r="H532" s="15">
        <f t="shared" si="660"/>
        <v>3095.9752321981209</v>
      </c>
      <c r="I532" s="15">
        <f t="shared" si="661"/>
        <v>0</v>
      </c>
      <c r="J532" s="15">
        <f t="shared" si="662"/>
        <v>3095.9752321981209</v>
      </c>
    </row>
    <row r="533" spans="1:10" ht="15.75">
      <c r="A533" s="9">
        <v>43179</v>
      </c>
      <c r="B533" s="10" t="s">
        <v>54</v>
      </c>
      <c r="C533" s="15">
        <f t="shared" si="659"/>
        <v>448.4304932735426</v>
      </c>
      <c r="D533" s="15" t="s">
        <v>10</v>
      </c>
      <c r="E533" s="15">
        <v>446</v>
      </c>
      <c r="F533" s="15">
        <v>448</v>
      </c>
      <c r="G533" s="15">
        <v>450</v>
      </c>
      <c r="H533" s="15">
        <f t="shared" si="660"/>
        <v>896.86098654708519</v>
      </c>
      <c r="I533" s="15">
        <f t="shared" si="661"/>
        <v>896.86098654708519</v>
      </c>
      <c r="J533" s="15">
        <f t="shared" si="662"/>
        <v>1793.7219730941704</v>
      </c>
    </row>
    <row r="534" spans="1:10" ht="15.75">
      <c r="A534" s="9">
        <v>43178</v>
      </c>
      <c r="B534" s="10" t="s">
        <v>27</v>
      </c>
      <c r="C534" s="15">
        <f t="shared" si="659"/>
        <v>743.49442379182153</v>
      </c>
      <c r="D534" s="15" t="s">
        <v>9</v>
      </c>
      <c r="E534" s="15">
        <v>269</v>
      </c>
      <c r="F534" s="15">
        <v>269</v>
      </c>
      <c r="G534" s="15"/>
      <c r="H534" s="15">
        <f t="shared" si="660"/>
        <v>0</v>
      </c>
      <c r="I534" s="15">
        <f t="shared" si="661"/>
        <v>0</v>
      </c>
      <c r="J534" s="15">
        <f t="shared" si="662"/>
        <v>0</v>
      </c>
    </row>
    <row r="535" spans="1:10" ht="15.75">
      <c r="A535" s="9">
        <v>43178</v>
      </c>
      <c r="B535" s="10" t="s">
        <v>53</v>
      </c>
      <c r="C535" s="15">
        <f t="shared" si="659"/>
        <v>49.962528103922061</v>
      </c>
      <c r="D535" s="15" t="s">
        <v>9</v>
      </c>
      <c r="E535" s="15">
        <v>4003</v>
      </c>
      <c r="F535" s="15">
        <v>3963</v>
      </c>
      <c r="G535" s="15"/>
      <c r="H535" s="15">
        <f t="shared" si="660"/>
        <v>1998.5011241568825</v>
      </c>
      <c r="I535" s="15">
        <f t="shared" si="661"/>
        <v>0</v>
      </c>
      <c r="J535" s="15">
        <f t="shared" si="662"/>
        <v>1998.5011241568825</v>
      </c>
    </row>
    <row r="536" spans="1:10" ht="15.75">
      <c r="A536" s="9">
        <v>43178</v>
      </c>
      <c r="B536" s="10" t="s">
        <v>52</v>
      </c>
      <c r="C536" s="15">
        <f t="shared" si="659"/>
        <v>1746.7248908296942</v>
      </c>
      <c r="D536" s="15" t="s">
        <v>9</v>
      </c>
      <c r="E536" s="15">
        <v>114.5</v>
      </c>
      <c r="F536" s="15">
        <v>112.6</v>
      </c>
      <c r="G536" s="15"/>
      <c r="H536" s="15">
        <f t="shared" si="660"/>
        <v>3318.7772925764289</v>
      </c>
      <c r="I536" s="15">
        <f t="shared" si="661"/>
        <v>0</v>
      </c>
      <c r="J536" s="15">
        <f t="shared" si="662"/>
        <v>3318.7772925764289</v>
      </c>
    </row>
    <row r="537" spans="1:10" ht="15.75">
      <c r="A537" s="9">
        <v>43178</v>
      </c>
      <c r="B537" s="10" t="s">
        <v>27</v>
      </c>
      <c r="C537" s="15">
        <f t="shared" si="659"/>
        <v>754.71698113207549</v>
      </c>
      <c r="D537" s="15" t="s">
        <v>10</v>
      </c>
      <c r="E537" s="15">
        <v>265</v>
      </c>
      <c r="F537" s="15">
        <v>269</v>
      </c>
      <c r="G537" s="15"/>
      <c r="H537" s="15">
        <f t="shared" si="660"/>
        <v>3018.867924528302</v>
      </c>
      <c r="I537" s="15">
        <f t="shared" si="661"/>
        <v>0</v>
      </c>
      <c r="J537" s="15">
        <f t="shared" si="662"/>
        <v>3018.867924528302</v>
      </c>
    </row>
    <row r="538" spans="1:10" ht="15.75">
      <c r="A538" s="9">
        <v>43175</v>
      </c>
      <c r="B538" s="10" t="s">
        <v>51</v>
      </c>
      <c r="C538" s="15">
        <f t="shared" si="659"/>
        <v>389.10505836575874</v>
      </c>
      <c r="D538" s="15" t="s">
        <v>10</v>
      </c>
      <c r="E538" s="15">
        <v>514</v>
      </c>
      <c r="F538" s="15">
        <v>520</v>
      </c>
      <c r="G538" s="15">
        <v>526</v>
      </c>
      <c r="H538" s="15">
        <f t="shared" si="660"/>
        <v>2334.6303501945522</v>
      </c>
      <c r="I538" s="15">
        <f t="shared" si="661"/>
        <v>2334.6303501945522</v>
      </c>
      <c r="J538" s="15">
        <f t="shared" si="662"/>
        <v>4669.2607003891044</v>
      </c>
    </row>
    <row r="539" spans="1:10" ht="15.75">
      <c r="A539" s="9">
        <v>43175</v>
      </c>
      <c r="B539" s="10" t="s">
        <v>32</v>
      </c>
      <c r="C539" s="15">
        <f t="shared" si="659"/>
        <v>1264.2225031605562</v>
      </c>
      <c r="D539" s="15" t="s">
        <v>10</v>
      </c>
      <c r="E539" s="15">
        <v>158.19999999999999</v>
      </c>
      <c r="F539" s="15">
        <v>154</v>
      </c>
      <c r="G539" s="15"/>
      <c r="H539" s="15">
        <f t="shared" si="660"/>
        <v>-5309.7345132743221</v>
      </c>
      <c r="I539" s="15">
        <f t="shared" si="661"/>
        <v>0</v>
      </c>
      <c r="J539" s="15">
        <f t="shared" si="662"/>
        <v>-5309.7345132743221</v>
      </c>
    </row>
    <row r="540" spans="1:10" ht="15.75">
      <c r="A540" s="9">
        <v>43174</v>
      </c>
      <c r="B540" s="10" t="s">
        <v>31</v>
      </c>
      <c r="C540" s="15">
        <f t="shared" si="659"/>
        <v>200</v>
      </c>
      <c r="D540" s="15" t="s">
        <v>10</v>
      </c>
      <c r="E540" s="15">
        <v>1000</v>
      </c>
      <c r="F540" s="15">
        <v>1010</v>
      </c>
      <c r="G540" s="15"/>
      <c r="H540" s="15">
        <f t="shared" si="660"/>
        <v>2000</v>
      </c>
      <c r="I540" s="15">
        <f t="shared" si="661"/>
        <v>0</v>
      </c>
      <c r="J540" s="15">
        <f t="shared" si="662"/>
        <v>2000</v>
      </c>
    </row>
    <row r="541" spans="1:10" ht="15.75">
      <c r="A541" s="9">
        <v>43174</v>
      </c>
      <c r="B541" s="10" t="s">
        <v>32</v>
      </c>
      <c r="C541" s="15">
        <f t="shared" si="659"/>
        <v>1269.8412698412699</v>
      </c>
      <c r="D541" s="15" t="s">
        <v>10</v>
      </c>
      <c r="E541" s="15">
        <v>157.5</v>
      </c>
      <c r="F541" s="15">
        <v>159.5</v>
      </c>
      <c r="G541" s="15"/>
      <c r="H541" s="15">
        <f t="shared" si="660"/>
        <v>2539.6825396825398</v>
      </c>
      <c r="I541" s="15">
        <f t="shared" si="661"/>
        <v>0</v>
      </c>
      <c r="J541" s="15">
        <f t="shared" si="662"/>
        <v>2539.6825396825398</v>
      </c>
    </row>
    <row r="542" spans="1:10" ht="15.75">
      <c r="A542" s="9">
        <v>43174</v>
      </c>
      <c r="B542" s="10" t="s">
        <v>32</v>
      </c>
      <c r="C542" s="15">
        <f t="shared" si="659"/>
        <v>1308.9005235602094</v>
      </c>
      <c r="D542" s="15" t="s">
        <v>10</v>
      </c>
      <c r="E542" s="15">
        <v>152.80000000000001</v>
      </c>
      <c r="F542" s="15">
        <v>154.80000000000001</v>
      </c>
      <c r="G542" s="15">
        <v>156.80000000000001</v>
      </c>
      <c r="H542" s="15">
        <f t="shared" si="660"/>
        <v>2617.8010471204188</v>
      </c>
      <c r="I542" s="15">
        <f t="shared" si="661"/>
        <v>2617.8010471204188</v>
      </c>
      <c r="J542" s="15">
        <f t="shared" si="662"/>
        <v>5235.6020942408377</v>
      </c>
    </row>
    <row r="543" spans="1:10" ht="15.75">
      <c r="A543" s="9">
        <v>43174</v>
      </c>
      <c r="B543" s="10" t="s">
        <v>50</v>
      </c>
      <c r="C543" s="15">
        <f t="shared" si="659"/>
        <v>260.0780234070221</v>
      </c>
      <c r="D543" s="15" t="s">
        <v>10</v>
      </c>
      <c r="E543" s="15">
        <v>769</v>
      </c>
      <c r="F543" s="15">
        <v>777</v>
      </c>
      <c r="G543" s="15">
        <v>784</v>
      </c>
      <c r="H543" s="15">
        <f t="shared" si="660"/>
        <v>2080.6241872561768</v>
      </c>
      <c r="I543" s="15">
        <f t="shared" si="661"/>
        <v>1820.5461638491547</v>
      </c>
      <c r="J543" s="15">
        <f t="shared" si="662"/>
        <v>3901.1703511053315</v>
      </c>
    </row>
    <row r="544" spans="1:10" ht="15.75">
      <c r="A544" s="9">
        <v>43173</v>
      </c>
      <c r="B544" s="10" t="s">
        <v>49</v>
      </c>
      <c r="C544" s="15">
        <f t="shared" si="659"/>
        <v>156.86274509803923</v>
      </c>
      <c r="D544" s="15" t="s">
        <v>10</v>
      </c>
      <c r="E544" s="15">
        <v>1275</v>
      </c>
      <c r="F544" s="15">
        <v>1275</v>
      </c>
      <c r="G544" s="15"/>
      <c r="H544" s="15">
        <f t="shared" si="660"/>
        <v>0</v>
      </c>
      <c r="I544" s="15">
        <f t="shared" si="661"/>
        <v>0</v>
      </c>
      <c r="J544" s="15">
        <f t="shared" si="662"/>
        <v>0</v>
      </c>
    </row>
    <row r="545" spans="1:10" ht="15.75">
      <c r="A545" s="9">
        <v>43173</v>
      </c>
      <c r="B545" s="10" t="s">
        <v>48</v>
      </c>
      <c r="C545" s="15">
        <f t="shared" si="659"/>
        <v>1600</v>
      </c>
      <c r="D545" s="15" t="s">
        <v>10</v>
      </c>
      <c r="E545" s="15">
        <v>125</v>
      </c>
      <c r="F545" s="15">
        <v>125</v>
      </c>
      <c r="G545" s="15"/>
      <c r="H545" s="15">
        <f t="shared" si="660"/>
        <v>0</v>
      </c>
      <c r="I545" s="15">
        <f t="shared" si="661"/>
        <v>0</v>
      </c>
      <c r="J545" s="15">
        <f t="shared" si="662"/>
        <v>0</v>
      </c>
    </row>
    <row r="546" spans="1:10" ht="15.75">
      <c r="A546" s="9">
        <v>43173</v>
      </c>
      <c r="B546" s="10" t="s">
        <v>47</v>
      </c>
      <c r="C546" s="15">
        <f t="shared" si="659"/>
        <v>371.74721189591077</v>
      </c>
      <c r="D546" s="15" t="s">
        <v>10</v>
      </c>
      <c r="E546" s="15">
        <v>538</v>
      </c>
      <c r="F546" s="15">
        <v>546</v>
      </c>
      <c r="G546" s="15"/>
      <c r="H546" s="15">
        <f t="shared" si="660"/>
        <v>2973.9776951672861</v>
      </c>
      <c r="I546" s="15">
        <f t="shared" si="661"/>
        <v>0</v>
      </c>
      <c r="J546" s="15">
        <f t="shared" si="662"/>
        <v>2973.9776951672861</v>
      </c>
    </row>
    <row r="547" spans="1:10" ht="15.75">
      <c r="A547" s="9">
        <v>43173</v>
      </c>
      <c r="B547" s="10" t="s">
        <v>227</v>
      </c>
      <c r="C547" s="15">
        <f t="shared" si="659"/>
        <v>1242.2360248447205</v>
      </c>
      <c r="D547" s="15" t="s">
        <v>10</v>
      </c>
      <c r="E547" s="15">
        <v>161</v>
      </c>
      <c r="F547" s="15">
        <v>162.5</v>
      </c>
      <c r="G547" s="15"/>
      <c r="H547" s="15">
        <f t="shared" si="660"/>
        <v>1863.3540372670809</v>
      </c>
      <c r="I547" s="15">
        <f t="shared" si="661"/>
        <v>0</v>
      </c>
      <c r="J547" s="15">
        <f t="shared" si="662"/>
        <v>1863.3540372670809</v>
      </c>
    </row>
    <row r="548" spans="1:10" ht="15.75">
      <c r="A548" s="9">
        <v>43172</v>
      </c>
      <c r="B548" s="10" t="s">
        <v>185</v>
      </c>
      <c r="C548" s="15">
        <f t="shared" si="659"/>
        <v>360.36036036036035</v>
      </c>
      <c r="D548" s="15" t="s">
        <v>10</v>
      </c>
      <c r="E548" s="15">
        <v>555</v>
      </c>
      <c r="F548" s="15">
        <v>557</v>
      </c>
      <c r="G548" s="15"/>
      <c r="H548" s="15">
        <f t="shared" si="660"/>
        <v>720.72072072072069</v>
      </c>
      <c r="I548" s="15">
        <f t="shared" si="661"/>
        <v>0</v>
      </c>
      <c r="J548" s="15">
        <f t="shared" si="662"/>
        <v>720.72072072072069</v>
      </c>
    </row>
    <row r="549" spans="1:10" ht="15.75">
      <c r="A549" s="9">
        <v>43172</v>
      </c>
      <c r="B549" s="10" t="s">
        <v>185</v>
      </c>
      <c r="C549" s="15">
        <f t="shared" si="659"/>
        <v>360.36036036036035</v>
      </c>
      <c r="D549" s="15" t="s">
        <v>10</v>
      </c>
      <c r="E549" s="15">
        <v>555</v>
      </c>
      <c r="F549" s="15">
        <v>557</v>
      </c>
      <c r="G549" s="15"/>
      <c r="H549" s="15">
        <f t="shared" si="660"/>
        <v>720.72072072072069</v>
      </c>
      <c r="I549" s="15">
        <f t="shared" si="661"/>
        <v>0</v>
      </c>
      <c r="J549" s="15">
        <f t="shared" si="662"/>
        <v>720.72072072072069</v>
      </c>
    </row>
    <row r="550" spans="1:10" ht="15.75">
      <c r="A550" s="9">
        <v>43171</v>
      </c>
      <c r="B550" s="10" t="s">
        <v>208</v>
      </c>
      <c r="C550" s="15">
        <f t="shared" si="659"/>
        <v>488.40048840048843</v>
      </c>
      <c r="D550" s="15" t="s">
        <v>10</v>
      </c>
      <c r="E550" s="15">
        <v>409.5</v>
      </c>
      <c r="F550" s="15">
        <v>415</v>
      </c>
      <c r="G550" s="15"/>
      <c r="H550" s="15">
        <f t="shared" si="660"/>
        <v>2686.2026862026864</v>
      </c>
      <c r="I550" s="15">
        <f t="shared" si="661"/>
        <v>0</v>
      </c>
      <c r="J550" s="15">
        <f t="shared" si="662"/>
        <v>2686.2026862026864</v>
      </c>
    </row>
    <row r="551" spans="1:10" ht="15.75">
      <c r="A551" s="9">
        <v>43171</v>
      </c>
      <c r="B551" s="10" t="s">
        <v>228</v>
      </c>
      <c r="C551" s="15">
        <f t="shared" si="659"/>
        <v>203.66598778004072</v>
      </c>
      <c r="D551" s="15" t="s">
        <v>10</v>
      </c>
      <c r="E551" s="15">
        <v>982</v>
      </c>
      <c r="F551" s="15">
        <v>964</v>
      </c>
      <c r="G551" s="15"/>
      <c r="H551" s="15">
        <f t="shared" si="660"/>
        <v>-3665.987780040733</v>
      </c>
      <c r="I551" s="15">
        <f t="shared" si="661"/>
        <v>0</v>
      </c>
      <c r="J551" s="15">
        <f t="shared" si="662"/>
        <v>-3665.987780040733</v>
      </c>
    </row>
    <row r="552" spans="1:10" ht="15.75">
      <c r="A552" s="9">
        <v>43168</v>
      </c>
      <c r="B552" s="10" t="s">
        <v>184</v>
      </c>
      <c r="C552" s="15">
        <v>20000</v>
      </c>
      <c r="D552" s="15" t="s">
        <v>9</v>
      </c>
      <c r="E552" s="15">
        <v>22.9</v>
      </c>
      <c r="F552" s="15">
        <v>22.4</v>
      </c>
      <c r="G552" s="15">
        <v>21.9</v>
      </c>
      <c r="H552" s="15">
        <f t="shared" ref="H552:H614" si="663">(IF(D552="SELL",E552-F552,IF(D552="BUY",F552-E552)))*C552</f>
        <v>10000</v>
      </c>
      <c r="I552" s="15">
        <f t="shared" ref="I552:I614" si="664">(IF(D552="SELL",IF(G552="",0,F552-G552),IF(D552="BUY",IF(G552="",0,G552-F552))))*C552</f>
        <v>10000</v>
      </c>
      <c r="J552" s="15">
        <f t="shared" ref="J552:J614" si="665">SUM(H552,I552)</f>
        <v>20000</v>
      </c>
    </row>
    <row r="553" spans="1:10" ht="15.75">
      <c r="A553" s="9">
        <v>43168</v>
      </c>
      <c r="B553" s="10" t="s">
        <v>185</v>
      </c>
      <c r="C553" s="15">
        <f t="shared" ref="C553:C616" si="666">200000/E553</f>
        <v>384.61538461538464</v>
      </c>
      <c r="D553" s="15" t="s">
        <v>10</v>
      </c>
      <c r="E553" s="15">
        <v>520</v>
      </c>
      <c r="F553" s="15">
        <v>527</v>
      </c>
      <c r="G553" s="15"/>
      <c r="H553" s="15">
        <f t="shared" si="663"/>
        <v>2692.3076923076924</v>
      </c>
      <c r="I553" s="15">
        <f t="shared" si="664"/>
        <v>0</v>
      </c>
      <c r="J553" s="15">
        <f t="shared" si="665"/>
        <v>2692.3076923076924</v>
      </c>
    </row>
    <row r="554" spans="1:10" ht="15.75">
      <c r="A554" s="9">
        <v>43168</v>
      </c>
      <c r="B554" s="10" t="s">
        <v>186</v>
      </c>
      <c r="C554" s="15">
        <f t="shared" si="666"/>
        <v>647.24919093851133</v>
      </c>
      <c r="D554" s="15" t="s">
        <v>9</v>
      </c>
      <c r="E554" s="15">
        <v>309</v>
      </c>
      <c r="F554" s="15">
        <v>305.5</v>
      </c>
      <c r="G554" s="15"/>
      <c r="H554" s="15">
        <f t="shared" si="663"/>
        <v>2265.3721682847895</v>
      </c>
      <c r="I554" s="15">
        <f t="shared" si="664"/>
        <v>0</v>
      </c>
      <c r="J554" s="15">
        <f t="shared" si="665"/>
        <v>2265.3721682847895</v>
      </c>
    </row>
    <row r="555" spans="1:10" ht="15.75">
      <c r="A555" s="9">
        <v>43168</v>
      </c>
      <c r="B555" s="10" t="s">
        <v>187</v>
      </c>
      <c r="C555" s="15">
        <f t="shared" si="666"/>
        <v>2898.550724637681</v>
      </c>
      <c r="D555" s="15" t="s">
        <v>9</v>
      </c>
      <c r="E555" s="15">
        <v>69</v>
      </c>
      <c r="F555" s="15">
        <v>67.5</v>
      </c>
      <c r="G555" s="15"/>
      <c r="H555" s="15">
        <f t="shared" si="663"/>
        <v>4347.826086956522</v>
      </c>
      <c r="I555" s="15">
        <f t="shared" si="664"/>
        <v>0</v>
      </c>
      <c r="J555" s="15">
        <f t="shared" si="665"/>
        <v>4347.826086956522</v>
      </c>
    </row>
    <row r="556" spans="1:10" ht="15.75">
      <c r="A556" s="9">
        <v>43168</v>
      </c>
      <c r="B556" s="10" t="s">
        <v>46</v>
      </c>
      <c r="C556" s="15">
        <f t="shared" si="666"/>
        <v>405.67951318458415</v>
      </c>
      <c r="D556" s="15" t="s">
        <v>10</v>
      </c>
      <c r="E556" s="15">
        <v>493</v>
      </c>
      <c r="F556" s="15">
        <v>496</v>
      </c>
      <c r="G556" s="15">
        <v>499</v>
      </c>
      <c r="H556" s="15">
        <f t="shared" si="663"/>
        <v>1217.0385395537523</v>
      </c>
      <c r="I556" s="15">
        <f t="shared" si="664"/>
        <v>1217.0385395537523</v>
      </c>
      <c r="J556" s="15">
        <f t="shared" si="665"/>
        <v>2434.0770791075047</v>
      </c>
    </row>
    <row r="557" spans="1:10" ht="15.75">
      <c r="A557" s="9">
        <v>43166</v>
      </c>
      <c r="B557" s="10" t="s">
        <v>188</v>
      </c>
      <c r="C557" s="15">
        <f t="shared" si="666"/>
        <v>2234.63687150838</v>
      </c>
      <c r="D557" s="15" t="s">
        <v>9</v>
      </c>
      <c r="E557" s="15">
        <v>89.5</v>
      </c>
      <c r="F557" s="15">
        <v>88.5</v>
      </c>
      <c r="G557" s="15">
        <v>87.5</v>
      </c>
      <c r="H557" s="15">
        <f t="shared" si="663"/>
        <v>2234.63687150838</v>
      </c>
      <c r="I557" s="15">
        <f t="shared" si="664"/>
        <v>2234.63687150838</v>
      </c>
      <c r="J557" s="15">
        <f t="shared" si="665"/>
        <v>4469.2737430167599</v>
      </c>
    </row>
    <row r="558" spans="1:10" ht="15.75">
      <c r="A558" s="9">
        <v>43166</v>
      </c>
      <c r="B558" s="10" t="s">
        <v>189</v>
      </c>
      <c r="C558" s="15">
        <f t="shared" si="666"/>
        <v>793.65079365079362</v>
      </c>
      <c r="D558" s="15" t="s">
        <v>9</v>
      </c>
      <c r="E558" s="15">
        <v>252</v>
      </c>
      <c r="F558" s="15">
        <v>249</v>
      </c>
      <c r="G558" s="15">
        <v>246</v>
      </c>
      <c r="H558" s="15">
        <f t="shared" si="663"/>
        <v>2380.9523809523807</v>
      </c>
      <c r="I558" s="15">
        <f t="shared" si="664"/>
        <v>2380.9523809523807</v>
      </c>
      <c r="J558" s="15">
        <f t="shared" si="665"/>
        <v>4761.9047619047615</v>
      </c>
    </row>
    <row r="559" spans="1:10" ht="15.75">
      <c r="A559" s="9">
        <v>43166</v>
      </c>
      <c r="B559" s="10" t="s">
        <v>190</v>
      </c>
      <c r="C559" s="15">
        <f t="shared" si="666"/>
        <v>296.73590504451039</v>
      </c>
      <c r="D559" s="15" t="s">
        <v>10</v>
      </c>
      <c r="E559" s="15">
        <v>674</v>
      </c>
      <c r="F559" s="15">
        <v>677</v>
      </c>
      <c r="G559" s="15">
        <v>680</v>
      </c>
      <c r="H559" s="15">
        <f t="shared" si="663"/>
        <v>890.20771513353111</v>
      </c>
      <c r="I559" s="15">
        <f t="shared" si="664"/>
        <v>890.20771513353111</v>
      </c>
      <c r="J559" s="15">
        <f t="shared" si="665"/>
        <v>1780.4154302670622</v>
      </c>
    </row>
    <row r="560" spans="1:10" ht="15.75">
      <c r="A560" s="9">
        <v>43166</v>
      </c>
      <c r="B560" s="10" t="s">
        <v>31</v>
      </c>
      <c r="C560" s="15">
        <f t="shared" si="666"/>
        <v>228.83295194508008</v>
      </c>
      <c r="D560" s="15" t="s">
        <v>10</v>
      </c>
      <c r="E560" s="15">
        <v>874</v>
      </c>
      <c r="F560" s="15">
        <v>878</v>
      </c>
      <c r="G560" s="15"/>
      <c r="H560" s="15">
        <f t="shared" si="663"/>
        <v>915.33180778032033</v>
      </c>
      <c r="I560" s="15">
        <f t="shared" si="664"/>
        <v>0</v>
      </c>
      <c r="J560" s="15">
        <f t="shared" si="665"/>
        <v>915.33180778032033</v>
      </c>
    </row>
    <row r="561" spans="1:10" ht="15.75">
      <c r="A561" s="9">
        <v>43165</v>
      </c>
      <c r="B561" s="10" t="s">
        <v>191</v>
      </c>
      <c r="C561" s="15">
        <f t="shared" si="666"/>
        <v>314.46540880503147</v>
      </c>
      <c r="D561" s="15" t="s">
        <v>10</v>
      </c>
      <c r="E561" s="15">
        <v>636</v>
      </c>
      <c r="F561" s="15">
        <v>639</v>
      </c>
      <c r="G561" s="15"/>
      <c r="H561" s="15">
        <f t="shared" si="663"/>
        <v>943.39622641509436</v>
      </c>
      <c r="I561" s="15">
        <f t="shared" si="664"/>
        <v>0</v>
      </c>
      <c r="J561" s="15">
        <f t="shared" si="665"/>
        <v>943.39622641509436</v>
      </c>
    </row>
    <row r="562" spans="1:10" ht="15.75">
      <c r="A562" s="9">
        <v>43165</v>
      </c>
      <c r="B562" s="10" t="s">
        <v>45</v>
      </c>
      <c r="C562" s="15">
        <f t="shared" si="666"/>
        <v>354.6099290780142</v>
      </c>
      <c r="D562" s="15" t="s">
        <v>10</v>
      </c>
      <c r="E562" s="15">
        <v>564</v>
      </c>
      <c r="F562" s="15">
        <v>566</v>
      </c>
      <c r="G562" s="15">
        <v>568</v>
      </c>
      <c r="H562" s="15">
        <f t="shared" si="663"/>
        <v>709.21985815602841</v>
      </c>
      <c r="I562" s="15">
        <f t="shared" si="664"/>
        <v>709.21985815602841</v>
      </c>
      <c r="J562" s="15">
        <f t="shared" si="665"/>
        <v>1418.4397163120568</v>
      </c>
    </row>
    <row r="563" spans="1:10" ht="15.75">
      <c r="A563" s="9">
        <v>43164</v>
      </c>
      <c r="B563" s="10" t="s">
        <v>11</v>
      </c>
      <c r="C563" s="15">
        <f t="shared" si="666"/>
        <v>241.54589371980677</v>
      </c>
      <c r="D563" s="15" t="s">
        <v>9</v>
      </c>
      <c r="E563" s="15">
        <v>828</v>
      </c>
      <c r="F563" s="15">
        <v>832</v>
      </c>
      <c r="G563" s="15">
        <v>836</v>
      </c>
      <c r="H563" s="15">
        <f t="shared" si="663"/>
        <v>-966.18357487922708</v>
      </c>
      <c r="I563" s="15">
        <f t="shared" si="664"/>
        <v>-966.18357487922708</v>
      </c>
      <c r="J563" s="15">
        <f t="shared" si="665"/>
        <v>-1932.3671497584542</v>
      </c>
    </row>
    <row r="564" spans="1:10" ht="15.75">
      <c r="A564" s="9">
        <v>43164</v>
      </c>
      <c r="B564" s="10" t="s">
        <v>188</v>
      </c>
      <c r="C564" s="15">
        <f t="shared" si="666"/>
        <v>1851.851851851852</v>
      </c>
      <c r="D564" s="15" t="s">
        <v>9</v>
      </c>
      <c r="E564" s="15">
        <v>108</v>
      </c>
      <c r="F564" s="15">
        <v>107</v>
      </c>
      <c r="G564" s="15">
        <v>106</v>
      </c>
      <c r="H564" s="15">
        <f t="shared" si="663"/>
        <v>1851.851851851852</v>
      </c>
      <c r="I564" s="15">
        <f t="shared" si="664"/>
        <v>1851.851851851852</v>
      </c>
      <c r="J564" s="15">
        <f t="shared" si="665"/>
        <v>3703.7037037037039</v>
      </c>
    </row>
    <row r="565" spans="1:10" ht="15.75">
      <c r="A565" s="9">
        <v>43160</v>
      </c>
      <c r="B565" s="10" t="s">
        <v>192</v>
      </c>
      <c r="C565" s="15">
        <f t="shared" si="666"/>
        <v>473.93364928909955</v>
      </c>
      <c r="D565" s="15" t="s">
        <v>10</v>
      </c>
      <c r="E565" s="15">
        <v>422</v>
      </c>
      <c r="F565" s="15">
        <v>422</v>
      </c>
      <c r="G565" s="15"/>
      <c r="H565" s="15">
        <f t="shared" si="663"/>
        <v>0</v>
      </c>
      <c r="I565" s="15">
        <f t="shared" si="664"/>
        <v>0</v>
      </c>
      <c r="J565" s="15">
        <f t="shared" si="665"/>
        <v>0</v>
      </c>
    </row>
    <row r="566" spans="1:10" ht="15.75">
      <c r="A566" s="9">
        <v>43160</v>
      </c>
      <c r="B566" s="10" t="s">
        <v>193</v>
      </c>
      <c r="C566" s="15">
        <f t="shared" si="666"/>
        <v>997.00897308075776</v>
      </c>
      <c r="D566" s="15" t="s">
        <v>10</v>
      </c>
      <c r="E566" s="15">
        <v>200.6</v>
      </c>
      <c r="F566" s="15">
        <v>202.6</v>
      </c>
      <c r="G566" s="15">
        <v>204.6</v>
      </c>
      <c r="H566" s="15">
        <f t="shared" si="663"/>
        <v>1994.0179461615155</v>
      </c>
      <c r="I566" s="15">
        <f t="shared" si="664"/>
        <v>1994.0179461615155</v>
      </c>
      <c r="J566" s="15">
        <f t="shared" si="665"/>
        <v>3988.035892323031</v>
      </c>
    </row>
    <row r="567" spans="1:10" ht="15.75">
      <c r="A567" s="9">
        <v>43160</v>
      </c>
      <c r="B567" s="10" t="s">
        <v>35</v>
      </c>
      <c r="C567" s="15">
        <f t="shared" si="666"/>
        <v>44.642857142857146</v>
      </c>
      <c r="D567" s="15" t="s">
        <v>10</v>
      </c>
      <c r="E567" s="15">
        <v>4480</v>
      </c>
      <c r="F567" s="15">
        <v>4520</v>
      </c>
      <c r="G567" s="15"/>
      <c r="H567" s="15">
        <f t="shared" si="663"/>
        <v>1785.7142857142858</v>
      </c>
      <c r="I567" s="15">
        <f t="shared" si="664"/>
        <v>0</v>
      </c>
      <c r="J567" s="15">
        <f t="shared" si="665"/>
        <v>1785.7142857142858</v>
      </c>
    </row>
    <row r="568" spans="1:10" ht="15.75">
      <c r="A568" s="9">
        <v>43160</v>
      </c>
      <c r="B568" s="10" t="s">
        <v>35</v>
      </c>
      <c r="C568" s="15">
        <f t="shared" si="666"/>
        <v>45.454545454545453</v>
      </c>
      <c r="D568" s="15" t="s">
        <v>10</v>
      </c>
      <c r="E568" s="15">
        <v>4400</v>
      </c>
      <c r="F568" s="15">
        <v>4440</v>
      </c>
      <c r="G568" s="15">
        <v>4480</v>
      </c>
      <c r="H568" s="15">
        <f t="shared" si="663"/>
        <v>1818.181818181818</v>
      </c>
      <c r="I568" s="15">
        <f t="shared" si="664"/>
        <v>1818.181818181818</v>
      </c>
      <c r="J568" s="15">
        <f t="shared" si="665"/>
        <v>3636.363636363636</v>
      </c>
    </row>
    <row r="569" spans="1:10" ht="15.75">
      <c r="A569" s="9">
        <v>43160</v>
      </c>
      <c r="B569" s="10" t="s">
        <v>35</v>
      </c>
      <c r="C569" s="15">
        <f t="shared" si="666"/>
        <v>46.082949308755758</v>
      </c>
      <c r="D569" s="15" t="s">
        <v>10</v>
      </c>
      <c r="E569" s="15">
        <v>4340</v>
      </c>
      <c r="F569" s="15">
        <v>4370</v>
      </c>
      <c r="G569" s="15">
        <v>4400</v>
      </c>
      <c r="H569" s="15">
        <f t="shared" si="663"/>
        <v>1382.4884792626726</v>
      </c>
      <c r="I569" s="15">
        <f t="shared" si="664"/>
        <v>1382.4884792626726</v>
      </c>
      <c r="J569" s="15">
        <f t="shared" si="665"/>
        <v>2764.9769585253453</v>
      </c>
    </row>
    <row r="570" spans="1:10" ht="15.75">
      <c r="A570" s="9">
        <v>43159</v>
      </c>
      <c r="B570" s="10" t="s">
        <v>194</v>
      </c>
      <c r="C570" s="15">
        <f t="shared" si="666"/>
        <v>3430.5317324185248</v>
      </c>
      <c r="D570" s="15" t="s">
        <v>10</v>
      </c>
      <c r="E570" s="15">
        <v>58.3</v>
      </c>
      <c r="F570" s="15">
        <v>59.3</v>
      </c>
      <c r="G570" s="15"/>
      <c r="H570" s="15">
        <f t="shared" si="663"/>
        <v>3430.5317324185248</v>
      </c>
      <c r="I570" s="15">
        <f t="shared" si="664"/>
        <v>0</v>
      </c>
      <c r="J570" s="15">
        <f t="shared" si="665"/>
        <v>3430.5317324185248</v>
      </c>
    </row>
    <row r="571" spans="1:10" ht="15.75">
      <c r="A571" s="9">
        <v>43159</v>
      </c>
      <c r="B571" s="10" t="s">
        <v>13</v>
      </c>
      <c r="C571" s="15">
        <f t="shared" si="666"/>
        <v>311.04199066874025</v>
      </c>
      <c r="D571" s="15" t="s">
        <v>10</v>
      </c>
      <c r="E571" s="15">
        <v>643</v>
      </c>
      <c r="F571" s="15">
        <v>646</v>
      </c>
      <c r="G571" s="15"/>
      <c r="H571" s="15">
        <f t="shared" si="663"/>
        <v>933.12597200622076</v>
      </c>
      <c r="I571" s="15">
        <f t="shared" si="664"/>
        <v>0</v>
      </c>
      <c r="J571" s="15">
        <f t="shared" si="665"/>
        <v>933.12597200622076</v>
      </c>
    </row>
    <row r="572" spans="1:10" ht="15.75">
      <c r="A572" s="9">
        <v>43158</v>
      </c>
      <c r="B572" s="10" t="s">
        <v>195</v>
      </c>
      <c r="C572" s="15">
        <f t="shared" si="666"/>
        <v>784.92935635792776</v>
      </c>
      <c r="D572" s="15" t="s">
        <v>9</v>
      </c>
      <c r="E572" s="15">
        <v>254.8</v>
      </c>
      <c r="F572" s="15">
        <v>252.3</v>
      </c>
      <c r="G572" s="15">
        <v>249.8</v>
      </c>
      <c r="H572" s="15">
        <f t="shared" si="663"/>
        <v>1962.3233908948193</v>
      </c>
      <c r="I572" s="15">
        <f t="shared" si="664"/>
        <v>1962.3233908948193</v>
      </c>
      <c r="J572" s="15">
        <f t="shared" si="665"/>
        <v>3924.6467817896387</v>
      </c>
    </row>
    <row r="573" spans="1:10" ht="15.75">
      <c r="A573" s="9">
        <v>43157</v>
      </c>
      <c r="B573" s="10" t="s">
        <v>196</v>
      </c>
      <c r="C573" s="15">
        <f t="shared" si="666"/>
        <v>371.74721189591077</v>
      </c>
      <c r="D573" s="15" t="s">
        <v>10</v>
      </c>
      <c r="E573" s="15">
        <v>538</v>
      </c>
      <c r="F573" s="15">
        <v>539</v>
      </c>
      <c r="G573" s="15"/>
      <c r="H573" s="15">
        <f t="shared" si="663"/>
        <v>371.74721189591077</v>
      </c>
      <c r="I573" s="15">
        <f t="shared" si="664"/>
        <v>0</v>
      </c>
      <c r="J573" s="15">
        <f t="shared" si="665"/>
        <v>371.74721189591077</v>
      </c>
    </row>
    <row r="574" spans="1:10" ht="15.75">
      <c r="A574" s="9">
        <v>43157</v>
      </c>
      <c r="B574" s="10" t="s">
        <v>197</v>
      </c>
      <c r="C574" s="15">
        <f t="shared" si="666"/>
        <v>1217.6560121765601</v>
      </c>
      <c r="D574" s="15" t="s">
        <v>10</v>
      </c>
      <c r="E574" s="15">
        <v>164.25</v>
      </c>
      <c r="F574" s="15">
        <v>166.25</v>
      </c>
      <c r="G574" s="15">
        <v>168.2</v>
      </c>
      <c r="H574" s="15">
        <f t="shared" si="663"/>
        <v>2435.3120243531203</v>
      </c>
      <c r="I574" s="15">
        <f t="shared" si="664"/>
        <v>2374.4292237442783</v>
      </c>
      <c r="J574" s="15">
        <f t="shared" si="665"/>
        <v>4809.7412480973981</v>
      </c>
    </row>
    <row r="575" spans="1:10" ht="15.75">
      <c r="A575" s="9">
        <v>43157</v>
      </c>
      <c r="B575" s="10" t="s">
        <v>198</v>
      </c>
      <c r="C575" s="15">
        <f t="shared" si="666"/>
        <v>540.83288263926443</v>
      </c>
      <c r="D575" s="15" t="s">
        <v>10</v>
      </c>
      <c r="E575" s="15">
        <v>369.8</v>
      </c>
      <c r="F575" s="15">
        <v>372.8</v>
      </c>
      <c r="G575" s="15">
        <v>375.8</v>
      </c>
      <c r="H575" s="15">
        <f t="shared" si="663"/>
        <v>1622.4986479177933</v>
      </c>
      <c r="I575" s="15">
        <f t="shared" si="664"/>
        <v>1622.4986479177933</v>
      </c>
      <c r="J575" s="15">
        <f t="shared" si="665"/>
        <v>3244.9972958355866</v>
      </c>
    </row>
    <row r="576" spans="1:10" ht="15.75">
      <c r="A576" s="9">
        <v>43154</v>
      </c>
      <c r="B576" s="10" t="s">
        <v>22</v>
      </c>
      <c r="C576" s="15">
        <f t="shared" si="666"/>
        <v>1298.7012987012988</v>
      </c>
      <c r="D576" s="15" t="s">
        <v>10</v>
      </c>
      <c r="E576" s="15">
        <v>154</v>
      </c>
      <c r="F576" s="15">
        <v>155.5</v>
      </c>
      <c r="G576" s="15">
        <v>157</v>
      </c>
      <c r="H576" s="15">
        <f t="shared" si="663"/>
        <v>1948.0519480519483</v>
      </c>
      <c r="I576" s="15">
        <f t="shared" si="664"/>
        <v>1948.0519480519483</v>
      </c>
      <c r="J576" s="15">
        <f t="shared" si="665"/>
        <v>3896.1038961038967</v>
      </c>
    </row>
    <row r="577" spans="1:10" ht="15.75">
      <c r="A577" s="9">
        <v>43154</v>
      </c>
      <c r="B577" s="10" t="s">
        <v>199</v>
      </c>
      <c r="C577" s="15">
        <f t="shared" si="666"/>
        <v>454.54545454545456</v>
      </c>
      <c r="D577" s="15" t="s">
        <v>10</v>
      </c>
      <c r="E577" s="15">
        <v>440</v>
      </c>
      <c r="F577" s="15">
        <v>442</v>
      </c>
      <c r="G577" s="15"/>
      <c r="H577" s="15">
        <f t="shared" si="663"/>
        <v>909.09090909090912</v>
      </c>
      <c r="I577" s="15">
        <f t="shared" si="664"/>
        <v>0</v>
      </c>
      <c r="J577" s="15">
        <f t="shared" si="665"/>
        <v>909.09090909090912</v>
      </c>
    </row>
    <row r="578" spans="1:10" ht="15.75">
      <c r="A578" s="9">
        <v>43153</v>
      </c>
      <c r="B578" s="10" t="s">
        <v>200</v>
      </c>
      <c r="C578" s="15">
        <f t="shared" si="666"/>
        <v>352.11267605633805</v>
      </c>
      <c r="D578" s="15" t="s">
        <v>10</v>
      </c>
      <c r="E578" s="15">
        <v>568</v>
      </c>
      <c r="F578" s="15">
        <v>574</v>
      </c>
      <c r="G578" s="15"/>
      <c r="H578" s="15">
        <f t="shared" si="663"/>
        <v>2112.6760563380285</v>
      </c>
      <c r="I578" s="15">
        <f t="shared" si="664"/>
        <v>0</v>
      </c>
      <c r="J578" s="15">
        <f t="shared" si="665"/>
        <v>2112.6760563380285</v>
      </c>
    </row>
    <row r="579" spans="1:10" ht="15.75">
      <c r="A579" s="9">
        <v>43153</v>
      </c>
      <c r="B579" s="10" t="s">
        <v>200</v>
      </c>
      <c r="C579" s="15">
        <f t="shared" si="666"/>
        <v>355.87188612099646</v>
      </c>
      <c r="D579" s="15" t="s">
        <v>10</v>
      </c>
      <c r="E579" s="15">
        <v>562</v>
      </c>
      <c r="F579" s="15">
        <v>568</v>
      </c>
      <c r="G579" s="15">
        <v>574</v>
      </c>
      <c r="H579" s="15">
        <f t="shared" si="663"/>
        <v>2135.231316725979</v>
      </c>
      <c r="I579" s="15">
        <f t="shared" si="664"/>
        <v>2135.231316725979</v>
      </c>
      <c r="J579" s="15">
        <f t="shared" si="665"/>
        <v>4270.462633451958</v>
      </c>
    </row>
    <row r="580" spans="1:10" ht="15.75">
      <c r="A580" s="9">
        <v>43153</v>
      </c>
      <c r="B580" s="10" t="s">
        <v>200</v>
      </c>
      <c r="C580" s="15">
        <f t="shared" si="666"/>
        <v>357.14285714285717</v>
      </c>
      <c r="D580" s="15" t="s">
        <v>10</v>
      </c>
      <c r="E580" s="15">
        <v>560</v>
      </c>
      <c r="F580" s="15">
        <v>566</v>
      </c>
      <c r="G580" s="15">
        <v>572</v>
      </c>
      <c r="H580" s="15">
        <f t="shared" si="663"/>
        <v>2142.8571428571431</v>
      </c>
      <c r="I580" s="15">
        <f t="shared" si="664"/>
        <v>2142.8571428571431</v>
      </c>
      <c r="J580" s="15">
        <f t="shared" si="665"/>
        <v>4285.7142857142862</v>
      </c>
    </row>
    <row r="581" spans="1:10" ht="15.75">
      <c r="A581" s="9">
        <v>43153</v>
      </c>
      <c r="B581" s="10" t="s">
        <v>200</v>
      </c>
      <c r="C581" s="15">
        <f t="shared" si="666"/>
        <v>352.11267605633805</v>
      </c>
      <c r="D581" s="15" t="s">
        <v>10</v>
      </c>
      <c r="E581" s="15">
        <v>568</v>
      </c>
      <c r="F581" s="15">
        <v>550</v>
      </c>
      <c r="G581" s="15"/>
      <c r="H581" s="15">
        <f t="shared" si="663"/>
        <v>-6338.0281690140846</v>
      </c>
      <c r="I581" s="15">
        <f t="shared" si="664"/>
        <v>0</v>
      </c>
      <c r="J581" s="15">
        <f t="shared" si="665"/>
        <v>-6338.0281690140846</v>
      </c>
    </row>
    <row r="582" spans="1:10" ht="15.75">
      <c r="A582" s="9">
        <v>43153</v>
      </c>
      <c r="B582" s="10" t="s">
        <v>201</v>
      </c>
      <c r="C582" s="15">
        <f t="shared" si="666"/>
        <v>285.81636298678097</v>
      </c>
      <c r="D582" s="15" t="s">
        <v>10</v>
      </c>
      <c r="E582" s="15">
        <v>699.75</v>
      </c>
      <c r="F582" s="15">
        <v>695.75</v>
      </c>
      <c r="G582" s="15"/>
      <c r="H582" s="15">
        <f t="shared" si="663"/>
        <v>-1143.2654519471239</v>
      </c>
      <c r="I582" s="15">
        <f t="shared" si="664"/>
        <v>0</v>
      </c>
      <c r="J582" s="15">
        <f t="shared" si="665"/>
        <v>-1143.2654519471239</v>
      </c>
    </row>
    <row r="583" spans="1:10" ht="15.75">
      <c r="A583" s="9">
        <v>43153</v>
      </c>
      <c r="B583" s="10" t="s">
        <v>202</v>
      </c>
      <c r="C583" s="15">
        <f t="shared" si="666"/>
        <v>168.77637130801688</v>
      </c>
      <c r="D583" s="15" t="s">
        <v>10</v>
      </c>
      <c r="E583" s="15">
        <v>1185</v>
      </c>
      <c r="F583" s="15">
        <v>1195</v>
      </c>
      <c r="G583" s="15"/>
      <c r="H583" s="15">
        <f t="shared" si="663"/>
        <v>1687.7637130801688</v>
      </c>
      <c r="I583" s="15">
        <f t="shared" si="664"/>
        <v>0</v>
      </c>
      <c r="J583" s="15">
        <f t="shared" si="665"/>
        <v>1687.7637130801688</v>
      </c>
    </row>
    <row r="584" spans="1:10" ht="15.75">
      <c r="A584" s="9">
        <v>43153</v>
      </c>
      <c r="B584" s="10" t="s">
        <v>35</v>
      </c>
      <c r="C584" s="15">
        <f t="shared" si="666"/>
        <v>69.565217391304344</v>
      </c>
      <c r="D584" s="15" t="s">
        <v>10</v>
      </c>
      <c r="E584" s="15">
        <v>2875</v>
      </c>
      <c r="F584" s="15">
        <v>2900</v>
      </c>
      <c r="G584" s="15">
        <v>2925</v>
      </c>
      <c r="H584" s="15">
        <f t="shared" si="663"/>
        <v>1739.1304347826085</v>
      </c>
      <c r="I584" s="15">
        <f t="shared" si="664"/>
        <v>1739.1304347826085</v>
      </c>
      <c r="J584" s="15">
        <f t="shared" si="665"/>
        <v>3478.260869565217</v>
      </c>
    </row>
    <row r="585" spans="1:10" ht="15.75">
      <c r="A585" s="9">
        <v>43152</v>
      </c>
      <c r="B585" s="10" t="s">
        <v>203</v>
      </c>
      <c r="C585" s="15">
        <f t="shared" si="666"/>
        <v>4123.7113402061859</v>
      </c>
      <c r="D585" s="15" t="s">
        <v>10</v>
      </c>
      <c r="E585" s="15">
        <v>48.5</v>
      </c>
      <c r="F585" s="15">
        <v>49.5</v>
      </c>
      <c r="G585" s="15"/>
      <c r="H585" s="15">
        <f t="shared" si="663"/>
        <v>4123.7113402061859</v>
      </c>
      <c r="I585" s="15">
        <f t="shared" si="664"/>
        <v>0</v>
      </c>
      <c r="J585" s="15">
        <f t="shared" si="665"/>
        <v>4123.7113402061859</v>
      </c>
    </row>
    <row r="586" spans="1:10" ht="15.75">
      <c r="A586" s="9">
        <v>43152</v>
      </c>
      <c r="B586" s="10" t="s">
        <v>25</v>
      </c>
      <c r="C586" s="15">
        <f t="shared" si="666"/>
        <v>203.87359836901121</v>
      </c>
      <c r="D586" s="15" t="s">
        <v>10</v>
      </c>
      <c r="E586" s="15">
        <v>981</v>
      </c>
      <c r="F586" s="15">
        <v>990</v>
      </c>
      <c r="G586" s="15"/>
      <c r="H586" s="15">
        <f t="shared" si="663"/>
        <v>1834.8623853211009</v>
      </c>
      <c r="I586" s="15">
        <f t="shared" si="664"/>
        <v>0</v>
      </c>
      <c r="J586" s="15">
        <f t="shared" si="665"/>
        <v>1834.8623853211009</v>
      </c>
    </row>
    <row r="587" spans="1:10" ht="15.75">
      <c r="A587" s="9">
        <v>43152</v>
      </c>
      <c r="B587" s="10" t="s">
        <v>200</v>
      </c>
      <c r="C587" s="15">
        <f t="shared" si="666"/>
        <v>371.74721189591077</v>
      </c>
      <c r="D587" s="15" t="s">
        <v>10</v>
      </c>
      <c r="E587" s="15">
        <v>538</v>
      </c>
      <c r="F587" s="15">
        <v>543</v>
      </c>
      <c r="G587" s="15">
        <v>548</v>
      </c>
      <c r="H587" s="15">
        <f t="shared" si="663"/>
        <v>1858.7360594795539</v>
      </c>
      <c r="I587" s="15">
        <f t="shared" si="664"/>
        <v>1858.7360594795539</v>
      </c>
      <c r="J587" s="15">
        <f t="shared" si="665"/>
        <v>3717.4721189591078</v>
      </c>
    </row>
    <row r="588" spans="1:10" ht="15.75">
      <c r="A588" s="9">
        <v>43152</v>
      </c>
      <c r="B588" s="10" t="s">
        <v>201</v>
      </c>
      <c r="C588" s="15">
        <f t="shared" si="666"/>
        <v>284.69750889679716</v>
      </c>
      <c r="D588" s="15" t="s">
        <v>9</v>
      </c>
      <c r="E588" s="15">
        <v>702.5</v>
      </c>
      <c r="F588" s="15">
        <v>695.5</v>
      </c>
      <c r="G588" s="15"/>
      <c r="H588" s="15">
        <f t="shared" si="663"/>
        <v>1992.8825622775801</v>
      </c>
      <c r="I588" s="15">
        <f t="shared" si="664"/>
        <v>0</v>
      </c>
      <c r="J588" s="15">
        <f t="shared" si="665"/>
        <v>1992.8825622775801</v>
      </c>
    </row>
    <row r="589" spans="1:10" ht="15.75">
      <c r="A589" s="9">
        <v>43151</v>
      </c>
      <c r="B589" s="10" t="s">
        <v>201</v>
      </c>
      <c r="C589" s="15">
        <f t="shared" si="666"/>
        <v>285.30670470756064</v>
      </c>
      <c r="D589" s="15" t="s">
        <v>9</v>
      </c>
      <c r="E589" s="15">
        <v>701</v>
      </c>
      <c r="F589" s="15">
        <v>701</v>
      </c>
      <c r="G589" s="15"/>
      <c r="H589" s="15">
        <f t="shared" si="663"/>
        <v>0</v>
      </c>
      <c r="I589" s="15">
        <f t="shared" si="664"/>
        <v>0</v>
      </c>
      <c r="J589" s="15">
        <f t="shared" si="665"/>
        <v>0</v>
      </c>
    </row>
    <row r="590" spans="1:10" ht="15.75">
      <c r="A590" s="9">
        <v>43151</v>
      </c>
      <c r="B590" s="10" t="s">
        <v>204</v>
      </c>
      <c r="C590" s="15">
        <f t="shared" si="666"/>
        <v>418.41004184100416</v>
      </c>
      <c r="D590" s="15" t="s">
        <v>9</v>
      </c>
      <c r="E590" s="15">
        <v>478</v>
      </c>
      <c r="F590" s="15">
        <v>473</v>
      </c>
      <c r="G590" s="15"/>
      <c r="H590" s="15">
        <f t="shared" si="663"/>
        <v>2092.050209205021</v>
      </c>
      <c r="I590" s="15">
        <f t="shared" si="664"/>
        <v>0</v>
      </c>
      <c r="J590" s="15">
        <f t="shared" si="665"/>
        <v>2092.050209205021</v>
      </c>
    </row>
    <row r="591" spans="1:10" ht="15.75">
      <c r="A591" s="9">
        <v>43150</v>
      </c>
      <c r="B591" s="10" t="s">
        <v>37</v>
      </c>
      <c r="C591" s="15">
        <f t="shared" si="666"/>
        <v>552.4861878453039</v>
      </c>
      <c r="D591" s="15" t="s">
        <v>9</v>
      </c>
      <c r="E591" s="15">
        <v>362</v>
      </c>
      <c r="F591" s="15">
        <v>358</v>
      </c>
      <c r="G591" s="15"/>
      <c r="H591" s="15">
        <f t="shared" si="663"/>
        <v>2209.9447513812156</v>
      </c>
      <c r="I591" s="15">
        <f t="shared" si="664"/>
        <v>0</v>
      </c>
      <c r="J591" s="15">
        <f t="shared" si="665"/>
        <v>2209.9447513812156</v>
      </c>
    </row>
    <row r="592" spans="1:10" ht="15.75">
      <c r="A592" s="9">
        <v>43147</v>
      </c>
      <c r="B592" s="10" t="s">
        <v>204</v>
      </c>
      <c r="C592" s="15">
        <f t="shared" si="666"/>
        <v>415.80041580041581</v>
      </c>
      <c r="D592" s="15" t="s">
        <v>9</v>
      </c>
      <c r="E592" s="15">
        <v>481</v>
      </c>
      <c r="F592" s="15">
        <v>481</v>
      </c>
      <c r="G592" s="15"/>
      <c r="H592" s="15">
        <f t="shared" si="663"/>
        <v>0</v>
      </c>
      <c r="I592" s="15">
        <f t="shared" si="664"/>
        <v>0</v>
      </c>
      <c r="J592" s="15">
        <f t="shared" si="665"/>
        <v>0</v>
      </c>
    </row>
    <row r="593" spans="1:10" ht="15.75">
      <c r="A593" s="9">
        <v>43145</v>
      </c>
      <c r="B593" s="10" t="s">
        <v>205</v>
      </c>
      <c r="C593" s="15">
        <f t="shared" si="666"/>
        <v>1544.4015444015445</v>
      </c>
      <c r="D593" s="15" t="s">
        <v>9</v>
      </c>
      <c r="E593" s="15">
        <v>129.5</v>
      </c>
      <c r="F593" s="15">
        <v>128.5</v>
      </c>
      <c r="G593" s="15"/>
      <c r="H593" s="15">
        <f t="shared" si="663"/>
        <v>1544.4015444015445</v>
      </c>
      <c r="I593" s="15">
        <f t="shared" si="664"/>
        <v>0</v>
      </c>
      <c r="J593" s="15">
        <f t="shared" si="665"/>
        <v>1544.4015444015445</v>
      </c>
    </row>
    <row r="594" spans="1:10" ht="15.75">
      <c r="A594" s="9">
        <v>43145</v>
      </c>
      <c r="B594" s="10" t="s">
        <v>206</v>
      </c>
      <c r="C594" s="15">
        <f t="shared" si="666"/>
        <v>2886.002886002886</v>
      </c>
      <c r="D594" s="15" t="s">
        <v>10</v>
      </c>
      <c r="E594" s="15">
        <v>69.3</v>
      </c>
      <c r="F594" s="15">
        <v>66.900000000000006</v>
      </c>
      <c r="G594" s="15"/>
      <c r="H594" s="15">
        <f t="shared" si="663"/>
        <v>-6926.4069264069021</v>
      </c>
      <c r="I594" s="15">
        <f t="shared" si="664"/>
        <v>0</v>
      </c>
      <c r="J594" s="15">
        <f t="shared" si="665"/>
        <v>-6926.4069264069021</v>
      </c>
    </row>
    <row r="595" spans="1:10" ht="15.75">
      <c r="A595" s="9">
        <v>43145</v>
      </c>
      <c r="B595" s="10" t="s">
        <v>206</v>
      </c>
      <c r="C595" s="15">
        <f t="shared" si="666"/>
        <v>2991.7726252804791</v>
      </c>
      <c r="D595" s="15" t="s">
        <v>10</v>
      </c>
      <c r="E595" s="15">
        <v>66.849999999999994</v>
      </c>
      <c r="F595" s="15">
        <v>68.150000000000006</v>
      </c>
      <c r="G595" s="15">
        <v>69.349999999999994</v>
      </c>
      <c r="H595" s="15">
        <f t="shared" si="663"/>
        <v>3889.304412864657</v>
      </c>
      <c r="I595" s="15">
        <f t="shared" si="664"/>
        <v>3590.127150336541</v>
      </c>
      <c r="J595" s="15">
        <f t="shared" si="665"/>
        <v>7479.4315632011985</v>
      </c>
    </row>
    <row r="596" spans="1:10" ht="15.75">
      <c r="A596" s="9">
        <v>43145</v>
      </c>
      <c r="B596" s="10" t="s">
        <v>206</v>
      </c>
      <c r="C596" s="15">
        <f t="shared" si="666"/>
        <v>3081.6640986132511</v>
      </c>
      <c r="D596" s="15" t="s">
        <v>10</v>
      </c>
      <c r="E596" s="15">
        <v>64.900000000000006</v>
      </c>
      <c r="F596" s="15">
        <v>66.099999999999994</v>
      </c>
      <c r="G596" s="15">
        <v>67.3</v>
      </c>
      <c r="H596" s="15">
        <f t="shared" si="663"/>
        <v>3697.9969183358662</v>
      </c>
      <c r="I596" s="15">
        <f t="shared" si="664"/>
        <v>3697.9969183359099</v>
      </c>
      <c r="J596" s="15">
        <f t="shared" si="665"/>
        <v>7395.9938366717761</v>
      </c>
    </row>
    <row r="597" spans="1:10" ht="15.75">
      <c r="A597" s="9">
        <v>43140</v>
      </c>
      <c r="B597" s="10" t="s">
        <v>33</v>
      </c>
      <c r="C597" s="15">
        <f t="shared" si="666"/>
        <v>879.12087912087907</v>
      </c>
      <c r="D597" s="15" t="s">
        <v>10</v>
      </c>
      <c r="E597" s="15">
        <v>227.5</v>
      </c>
      <c r="F597" s="15">
        <v>230.5</v>
      </c>
      <c r="G597" s="15"/>
      <c r="H597" s="15">
        <f t="shared" si="663"/>
        <v>2637.3626373626371</v>
      </c>
      <c r="I597" s="15">
        <f t="shared" si="664"/>
        <v>0</v>
      </c>
      <c r="J597" s="15">
        <f t="shared" si="665"/>
        <v>2637.3626373626371</v>
      </c>
    </row>
    <row r="598" spans="1:10" ht="15.75">
      <c r="A598" s="9">
        <v>43140</v>
      </c>
      <c r="B598" s="10" t="s">
        <v>207</v>
      </c>
      <c r="C598" s="15">
        <f t="shared" si="666"/>
        <v>145.34883720930233</v>
      </c>
      <c r="D598" s="15" t="s">
        <v>10</v>
      </c>
      <c r="E598" s="15">
        <v>1376</v>
      </c>
      <c r="F598" s="15">
        <v>1395</v>
      </c>
      <c r="G598" s="15"/>
      <c r="H598" s="15">
        <f t="shared" si="663"/>
        <v>2761.6279069767443</v>
      </c>
      <c r="I598" s="15">
        <f t="shared" si="664"/>
        <v>0</v>
      </c>
      <c r="J598" s="15">
        <f t="shared" si="665"/>
        <v>2761.6279069767443</v>
      </c>
    </row>
    <row r="599" spans="1:10" ht="15.75">
      <c r="A599" s="9">
        <v>43140</v>
      </c>
      <c r="B599" s="10" t="s">
        <v>208</v>
      </c>
      <c r="C599" s="15">
        <f t="shared" si="666"/>
        <v>390.625</v>
      </c>
      <c r="D599" s="15" t="s">
        <v>10</v>
      </c>
      <c r="E599" s="15">
        <v>512</v>
      </c>
      <c r="F599" s="15">
        <v>518</v>
      </c>
      <c r="G599" s="15"/>
      <c r="H599" s="15">
        <f t="shared" si="663"/>
        <v>2343.75</v>
      </c>
      <c r="I599" s="15">
        <f t="shared" si="664"/>
        <v>0</v>
      </c>
      <c r="J599" s="15">
        <f t="shared" si="665"/>
        <v>2343.75</v>
      </c>
    </row>
    <row r="600" spans="1:10" ht="15.75">
      <c r="A600" s="9">
        <v>43140</v>
      </c>
      <c r="B600" s="10" t="s">
        <v>208</v>
      </c>
      <c r="C600" s="15">
        <f t="shared" si="666"/>
        <v>403.22580645161293</v>
      </c>
      <c r="D600" s="15" t="s">
        <v>10</v>
      </c>
      <c r="E600" s="15">
        <v>496</v>
      </c>
      <c r="F600" s="15">
        <v>502</v>
      </c>
      <c r="G600" s="15">
        <v>508</v>
      </c>
      <c r="H600" s="15">
        <f t="shared" si="663"/>
        <v>2419.3548387096776</v>
      </c>
      <c r="I600" s="15">
        <f t="shared" si="664"/>
        <v>2419.3548387096776</v>
      </c>
      <c r="J600" s="15">
        <f t="shared" si="665"/>
        <v>4838.7096774193551</v>
      </c>
    </row>
    <row r="601" spans="1:10" ht="15.75">
      <c r="A601" s="9">
        <v>43140</v>
      </c>
      <c r="B601" s="10" t="s">
        <v>208</v>
      </c>
      <c r="C601" s="15">
        <f t="shared" si="666"/>
        <v>413.22314049586777</v>
      </c>
      <c r="D601" s="15" t="s">
        <v>10</v>
      </c>
      <c r="E601" s="15">
        <v>484</v>
      </c>
      <c r="F601" s="15">
        <v>490</v>
      </c>
      <c r="G601" s="15">
        <v>496</v>
      </c>
      <c r="H601" s="15">
        <f t="shared" si="663"/>
        <v>2479.3388429752067</v>
      </c>
      <c r="I601" s="15">
        <f t="shared" si="664"/>
        <v>2479.3388429752067</v>
      </c>
      <c r="J601" s="15">
        <f t="shared" si="665"/>
        <v>4958.6776859504134</v>
      </c>
    </row>
    <row r="602" spans="1:10" ht="15.75">
      <c r="A602" s="9">
        <v>43140</v>
      </c>
      <c r="B602" s="10" t="s">
        <v>190</v>
      </c>
      <c r="C602" s="15">
        <f t="shared" si="666"/>
        <v>327.86885245901641</v>
      </c>
      <c r="D602" s="15" t="s">
        <v>10</v>
      </c>
      <c r="E602" s="15">
        <v>610</v>
      </c>
      <c r="F602" s="15">
        <v>616</v>
      </c>
      <c r="G602" s="15">
        <v>622</v>
      </c>
      <c r="H602" s="15">
        <f t="shared" si="663"/>
        <v>1967.2131147540986</v>
      </c>
      <c r="I602" s="15">
        <f t="shared" si="664"/>
        <v>1967.2131147540986</v>
      </c>
      <c r="J602" s="15">
        <f t="shared" si="665"/>
        <v>3934.4262295081971</v>
      </c>
    </row>
    <row r="603" spans="1:10" ht="15.75">
      <c r="A603" s="9">
        <v>43139</v>
      </c>
      <c r="B603" s="10" t="s">
        <v>209</v>
      </c>
      <c r="C603" s="15">
        <f t="shared" si="666"/>
        <v>143.57501794687724</v>
      </c>
      <c r="D603" s="15" t="s">
        <v>10</v>
      </c>
      <c r="E603" s="15">
        <v>1393</v>
      </c>
      <c r="F603" s="15">
        <v>1403</v>
      </c>
      <c r="G603" s="15"/>
      <c r="H603" s="15">
        <f t="shared" si="663"/>
        <v>1435.7501794687723</v>
      </c>
      <c r="I603" s="15">
        <f t="shared" si="664"/>
        <v>0</v>
      </c>
      <c r="J603" s="15">
        <f t="shared" si="665"/>
        <v>1435.7501794687723</v>
      </c>
    </row>
    <row r="604" spans="1:10" ht="15.75">
      <c r="A604" s="9">
        <v>43139</v>
      </c>
      <c r="B604" s="10" t="s">
        <v>210</v>
      </c>
      <c r="C604" s="15">
        <f t="shared" si="666"/>
        <v>143.57501794687724</v>
      </c>
      <c r="D604" s="15" t="s">
        <v>10</v>
      </c>
      <c r="E604" s="15">
        <v>1393</v>
      </c>
      <c r="F604" s="15">
        <v>1403</v>
      </c>
      <c r="G604" s="15"/>
      <c r="H604" s="15">
        <f t="shared" si="663"/>
        <v>1435.7501794687723</v>
      </c>
      <c r="I604" s="15">
        <f t="shared" si="664"/>
        <v>0</v>
      </c>
      <c r="J604" s="15">
        <f t="shared" si="665"/>
        <v>1435.7501794687723</v>
      </c>
    </row>
    <row r="605" spans="1:10" ht="15.75">
      <c r="A605" s="9">
        <v>43139</v>
      </c>
      <c r="B605" s="10" t="s">
        <v>211</v>
      </c>
      <c r="C605" s="15">
        <f t="shared" si="666"/>
        <v>690.84628670120901</v>
      </c>
      <c r="D605" s="15" t="s">
        <v>10</v>
      </c>
      <c r="E605" s="15">
        <v>289.5</v>
      </c>
      <c r="F605" s="15">
        <v>292.5</v>
      </c>
      <c r="G605" s="15"/>
      <c r="H605" s="15">
        <f t="shared" si="663"/>
        <v>2072.538860103627</v>
      </c>
      <c r="I605" s="15">
        <f t="shared" si="664"/>
        <v>0</v>
      </c>
      <c r="J605" s="15">
        <f t="shared" si="665"/>
        <v>2072.538860103627</v>
      </c>
    </row>
    <row r="606" spans="1:10" ht="15.75">
      <c r="A606" s="9">
        <v>43138</v>
      </c>
      <c r="B606" s="10" t="s">
        <v>25</v>
      </c>
      <c r="C606" s="15">
        <f t="shared" si="666"/>
        <v>200</v>
      </c>
      <c r="D606" s="15" t="s">
        <v>10</v>
      </c>
      <c r="E606" s="15">
        <v>1000</v>
      </c>
      <c r="F606" s="15">
        <v>1010</v>
      </c>
      <c r="G606" s="15">
        <v>1020</v>
      </c>
      <c r="H606" s="15">
        <f t="shared" si="663"/>
        <v>2000</v>
      </c>
      <c r="I606" s="15">
        <f t="shared" si="664"/>
        <v>2000</v>
      </c>
      <c r="J606" s="15">
        <f t="shared" si="665"/>
        <v>4000</v>
      </c>
    </row>
    <row r="607" spans="1:10" ht="15.75">
      <c r="A607" s="9">
        <v>43138</v>
      </c>
      <c r="B607" s="10" t="s">
        <v>17</v>
      </c>
      <c r="C607" s="15">
        <f t="shared" si="666"/>
        <v>274.4613695622341</v>
      </c>
      <c r="D607" s="15" t="s">
        <v>10</v>
      </c>
      <c r="E607" s="15">
        <v>728.7</v>
      </c>
      <c r="F607" s="15">
        <v>738</v>
      </c>
      <c r="G607" s="15"/>
      <c r="H607" s="15">
        <f t="shared" si="663"/>
        <v>2552.4907369287648</v>
      </c>
      <c r="I607" s="15">
        <f t="shared" si="664"/>
        <v>0</v>
      </c>
      <c r="J607" s="15">
        <f t="shared" si="665"/>
        <v>2552.4907369287648</v>
      </c>
    </row>
    <row r="608" spans="1:10" ht="15.75">
      <c r="A608" s="9">
        <v>43138</v>
      </c>
      <c r="B608" s="10" t="s">
        <v>212</v>
      </c>
      <c r="C608" s="15">
        <f t="shared" si="666"/>
        <v>576.36887608069162</v>
      </c>
      <c r="D608" s="15" t="s">
        <v>10</v>
      </c>
      <c r="E608" s="15">
        <v>347</v>
      </c>
      <c r="F608" s="15">
        <v>340</v>
      </c>
      <c r="G608" s="15"/>
      <c r="H608" s="15">
        <f t="shared" si="663"/>
        <v>-4034.5821325648412</v>
      </c>
      <c r="I608" s="15">
        <f t="shared" si="664"/>
        <v>0</v>
      </c>
      <c r="J608" s="15">
        <f t="shared" si="665"/>
        <v>-4034.5821325648412</v>
      </c>
    </row>
    <row r="609" spans="1:10" ht="15.75">
      <c r="A609" s="9">
        <v>43138</v>
      </c>
      <c r="B609" s="10" t="s">
        <v>43</v>
      </c>
      <c r="C609" s="15">
        <f t="shared" si="666"/>
        <v>778.21011673151747</v>
      </c>
      <c r="D609" s="15" t="s">
        <v>10</v>
      </c>
      <c r="E609" s="15">
        <v>257</v>
      </c>
      <c r="F609" s="15">
        <v>260</v>
      </c>
      <c r="G609" s="15">
        <v>263</v>
      </c>
      <c r="H609" s="15">
        <f t="shared" si="663"/>
        <v>2334.6303501945522</v>
      </c>
      <c r="I609" s="15">
        <f t="shared" si="664"/>
        <v>2334.6303501945522</v>
      </c>
      <c r="J609" s="15">
        <f t="shared" si="665"/>
        <v>4669.2607003891044</v>
      </c>
    </row>
    <row r="610" spans="1:10" ht="15.75">
      <c r="A610" s="9">
        <v>43137</v>
      </c>
      <c r="B610" s="10" t="s">
        <v>213</v>
      </c>
      <c r="C610" s="15">
        <f t="shared" si="666"/>
        <v>120.12012012012012</v>
      </c>
      <c r="D610" s="15" t="s">
        <v>10</v>
      </c>
      <c r="E610" s="15">
        <v>1665</v>
      </c>
      <c r="F610" s="15">
        <v>1680</v>
      </c>
      <c r="G610" s="15"/>
      <c r="H610" s="15">
        <f t="shared" si="663"/>
        <v>1801.8018018018017</v>
      </c>
      <c r="I610" s="15">
        <f t="shared" si="664"/>
        <v>0</v>
      </c>
      <c r="J610" s="15">
        <f t="shared" si="665"/>
        <v>1801.8018018018017</v>
      </c>
    </row>
    <row r="611" spans="1:10" ht="15.75">
      <c r="A611" s="9">
        <v>43137</v>
      </c>
      <c r="B611" s="10" t="s">
        <v>214</v>
      </c>
      <c r="C611" s="15">
        <f t="shared" si="666"/>
        <v>10.443864229765014</v>
      </c>
      <c r="D611" s="15" t="s">
        <v>10</v>
      </c>
      <c r="E611" s="15">
        <v>19150</v>
      </c>
      <c r="F611" s="15">
        <v>19350</v>
      </c>
      <c r="G611" s="15">
        <v>19550</v>
      </c>
      <c r="H611" s="15">
        <f t="shared" si="663"/>
        <v>2088.7728459530026</v>
      </c>
      <c r="I611" s="15">
        <f t="shared" si="664"/>
        <v>2088.7728459530026</v>
      </c>
      <c r="J611" s="15">
        <f t="shared" si="665"/>
        <v>4177.5456919060052</v>
      </c>
    </row>
    <row r="612" spans="1:10" ht="15.75">
      <c r="A612" s="9">
        <v>43137</v>
      </c>
      <c r="B612" s="10" t="s">
        <v>27</v>
      </c>
      <c r="C612" s="15">
        <f t="shared" si="666"/>
        <v>858.36909871244632</v>
      </c>
      <c r="D612" s="15" t="s">
        <v>10</v>
      </c>
      <c r="E612" s="15">
        <v>233</v>
      </c>
      <c r="F612" s="15">
        <v>236</v>
      </c>
      <c r="G612" s="15">
        <v>239</v>
      </c>
      <c r="H612" s="15">
        <f t="shared" si="663"/>
        <v>2575.1072961373388</v>
      </c>
      <c r="I612" s="15">
        <f t="shared" si="664"/>
        <v>2575.1072961373388</v>
      </c>
      <c r="J612" s="15">
        <f t="shared" si="665"/>
        <v>5150.2145922746777</v>
      </c>
    </row>
    <row r="613" spans="1:10" ht="15.75">
      <c r="A613" s="9">
        <v>43136</v>
      </c>
      <c r="B613" s="10" t="s">
        <v>42</v>
      </c>
      <c r="C613" s="15">
        <f t="shared" si="666"/>
        <v>416.66666666666669</v>
      </c>
      <c r="D613" s="15" t="s">
        <v>9</v>
      </c>
      <c r="E613" s="15">
        <v>480</v>
      </c>
      <c r="F613" s="15">
        <v>476</v>
      </c>
      <c r="G613" s="15">
        <v>472</v>
      </c>
      <c r="H613" s="15">
        <f t="shared" si="663"/>
        <v>1666.6666666666667</v>
      </c>
      <c r="I613" s="15">
        <f t="shared" si="664"/>
        <v>1666.6666666666667</v>
      </c>
      <c r="J613" s="15">
        <f t="shared" si="665"/>
        <v>3333.3333333333335</v>
      </c>
    </row>
    <row r="614" spans="1:10" ht="15.75">
      <c r="A614" s="9">
        <v>43136</v>
      </c>
      <c r="B614" s="10" t="s">
        <v>27</v>
      </c>
      <c r="C614" s="15">
        <f t="shared" si="666"/>
        <v>884.95575221238937</v>
      </c>
      <c r="D614" s="15" t="s">
        <v>9</v>
      </c>
      <c r="E614" s="15">
        <v>226</v>
      </c>
      <c r="F614" s="15">
        <v>223</v>
      </c>
      <c r="G614" s="15">
        <v>220</v>
      </c>
      <c r="H614" s="15">
        <f t="shared" si="663"/>
        <v>2654.8672566371679</v>
      </c>
      <c r="I614" s="15">
        <f t="shared" si="664"/>
        <v>2654.8672566371679</v>
      </c>
      <c r="J614" s="15">
        <f t="shared" si="665"/>
        <v>5309.7345132743358</v>
      </c>
    </row>
    <row r="615" spans="1:10" ht="15.75">
      <c r="A615" s="9">
        <v>43136</v>
      </c>
      <c r="B615" s="10" t="s">
        <v>215</v>
      </c>
      <c r="C615" s="15">
        <f t="shared" si="666"/>
        <v>773.99380804953569</v>
      </c>
      <c r="D615" s="15" t="s">
        <v>9</v>
      </c>
      <c r="E615" s="15">
        <v>258.39999999999998</v>
      </c>
      <c r="F615" s="15">
        <v>255.4</v>
      </c>
      <c r="G615" s="15"/>
      <c r="H615" s="15">
        <f t="shared" ref="H615:H663" si="667">(IF(D615="SELL",E615-F615,IF(D615="BUY",F615-E615)))*C615</f>
        <v>2321.9814241485851</v>
      </c>
      <c r="I615" s="15">
        <f t="shared" ref="I615:I663" si="668">(IF(D615="SELL",IF(G615="",0,F615-G615),IF(D615="BUY",IF(G615="",0,G615-F615))))*C615</f>
        <v>0</v>
      </c>
      <c r="J615" s="15">
        <f t="shared" ref="J615:J663" si="669">SUM(H615,I615)</f>
        <v>2321.9814241485851</v>
      </c>
    </row>
    <row r="616" spans="1:10" ht="15.75">
      <c r="A616" s="9">
        <v>43136</v>
      </c>
      <c r="B616" s="10" t="s">
        <v>210</v>
      </c>
      <c r="C616" s="15">
        <f t="shared" si="666"/>
        <v>144.4043321299639</v>
      </c>
      <c r="D616" s="15" t="s">
        <v>10</v>
      </c>
      <c r="E616" s="15">
        <v>1385</v>
      </c>
      <c r="F616" s="15">
        <v>1398</v>
      </c>
      <c r="G616" s="15"/>
      <c r="H616" s="15">
        <f t="shared" si="667"/>
        <v>1877.2563176895308</v>
      </c>
      <c r="I616" s="15">
        <f t="shared" si="668"/>
        <v>0</v>
      </c>
      <c r="J616" s="15">
        <f t="shared" si="669"/>
        <v>1877.2563176895308</v>
      </c>
    </row>
    <row r="617" spans="1:10" ht="15.75">
      <c r="A617" s="9">
        <v>43133</v>
      </c>
      <c r="B617" s="10" t="s">
        <v>37</v>
      </c>
      <c r="C617" s="15">
        <f t="shared" ref="C617:C663" si="670">200000/E617</f>
        <v>609.7560975609756</v>
      </c>
      <c r="D617" s="15" t="s">
        <v>9</v>
      </c>
      <c r="E617" s="15">
        <v>328</v>
      </c>
      <c r="F617" s="15">
        <v>315</v>
      </c>
      <c r="G617" s="15">
        <v>305</v>
      </c>
      <c r="H617" s="15">
        <f t="shared" si="667"/>
        <v>7926.8292682926831</v>
      </c>
      <c r="I617" s="15">
        <f t="shared" si="668"/>
        <v>6097.5609756097565</v>
      </c>
      <c r="J617" s="15">
        <f t="shared" si="669"/>
        <v>14024.390243902439</v>
      </c>
    </row>
    <row r="618" spans="1:10" ht="15.75">
      <c r="A618" s="9">
        <v>43133</v>
      </c>
      <c r="B618" s="10" t="s">
        <v>216</v>
      </c>
      <c r="C618" s="15">
        <f t="shared" si="670"/>
        <v>239.52095808383234</v>
      </c>
      <c r="D618" s="15" t="s">
        <v>9</v>
      </c>
      <c r="E618" s="15">
        <v>835</v>
      </c>
      <c r="F618" s="15">
        <v>827</v>
      </c>
      <c r="G618" s="15">
        <v>818</v>
      </c>
      <c r="H618" s="15">
        <f t="shared" si="667"/>
        <v>1916.1676646706587</v>
      </c>
      <c r="I618" s="15">
        <f t="shared" si="668"/>
        <v>2155.688622754491</v>
      </c>
      <c r="J618" s="15">
        <f t="shared" si="669"/>
        <v>4071.8562874251497</v>
      </c>
    </row>
    <row r="619" spans="1:10" ht="15.75">
      <c r="A619" s="9">
        <v>43132</v>
      </c>
      <c r="B619" s="10" t="s">
        <v>217</v>
      </c>
      <c r="C619" s="15">
        <f t="shared" si="670"/>
        <v>222.46941045606229</v>
      </c>
      <c r="D619" s="15" t="s">
        <v>10</v>
      </c>
      <c r="E619" s="15">
        <v>899</v>
      </c>
      <c r="F619" s="15">
        <v>879</v>
      </c>
      <c r="G619" s="15"/>
      <c r="H619" s="15">
        <f t="shared" si="667"/>
        <v>-4449.3882091212454</v>
      </c>
      <c r="I619" s="15">
        <f t="shared" si="668"/>
        <v>0</v>
      </c>
      <c r="J619" s="15">
        <f t="shared" si="669"/>
        <v>-4449.3882091212454</v>
      </c>
    </row>
    <row r="620" spans="1:10" ht="15.75">
      <c r="A620" s="9">
        <v>43132</v>
      </c>
      <c r="B620" s="10" t="s">
        <v>22</v>
      </c>
      <c r="C620" s="15">
        <f t="shared" si="670"/>
        <v>1556.4202334630349</v>
      </c>
      <c r="D620" s="15" t="s">
        <v>9</v>
      </c>
      <c r="E620" s="15">
        <v>128.5</v>
      </c>
      <c r="F620" s="15">
        <v>127</v>
      </c>
      <c r="G620" s="15">
        <v>125.5</v>
      </c>
      <c r="H620" s="15">
        <f t="shared" si="667"/>
        <v>2334.6303501945522</v>
      </c>
      <c r="I620" s="15">
        <f t="shared" si="668"/>
        <v>2334.6303501945522</v>
      </c>
      <c r="J620" s="15">
        <f t="shared" si="669"/>
        <v>4669.2607003891044</v>
      </c>
    </row>
    <row r="621" spans="1:10" ht="15.75">
      <c r="A621" s="9">
        <v>43131</v>
      </c>
      <c r="B621" s="10" t="s">
        <v>193</v>
      </c>
      <c r="C621" s="15">
        <f t="shared" si="670"/>
        <v>985.22167487684726</v>
      </c>
      <c r="D621" s="15" t="s">
        <v>10</v>
      </c>
      <c r="E621" s="15">
        <v>203</v>
      </c>
      <c r="F621" s="15">
        <v>208</v>
      </c>
      <c r="G621" s="15"/>
      <c r="H621" s="15">
        <f t="shared" si="667"/>
        <v>4926.1083743842364</v>
      </c>
      <c r="I621" s="15">
        <f t="shared" si="668"/>
        <v>0</v>
      </c>
      <c r="J621" s="15">
        <f t="shared" si="669"/>
        <v>4926.1083743842364</v>
      </c>
    </row>
    <row r="622" spans="1:10" ht="15.75">
      <c r="A622" s="9">
        <v>43131</v>
      </c>
      <c r="B622" s="10" t="s">
        <v>218</v>
      </c>
      <c r="C622" s="15">
        <f t="shared" si="670"/>
        <v>97.560975609756099</v>
      </c>
      <c r="D622" s="15" t="s">
        <v>9</v>
      </c>
      <c r="E622" s="15">
        <v>2050</v>
      </c>
      <c r="F622" s="15">
        <v>2035</v>
      </c>
      <c r="G622" s="15">
        <v>2020</v>
      </c>
      <c r="H622" s="15">
        <f t="shared" si="667"/>
        <v>1463.4146341463415</v>
      </c>
      <c r="I622" s="15">
        <f t="shared" si="668"/>
        <v>1463.4146341463415</v>
      </c>
      <c r="J622" s="15">
        <f t="shared" si="669"/>
        <v>2926.8292682926831</v>
      </c>
    </row>
    <row r="623" spans="1:10" ht="15.75">
      <c r="A623" s="9">
        <v>43131</v>
      </c>
      <c r="B623" s="10" t="s">
        <v>219</v>
      </c>
      <c r="C623" s="15">
        <f t="shared" si="670"/>
        <v>526.31578947368416</v>
      </c>
      <c r="D623" s="15" t="s">
        <v>9</v>
      </c>
      <c r="E623" s="15">
        <v>380</v>
      </c>
      <c r="F623" s="15">
        <v>375</v>
      </c>
      <c r="G623" s="15">
        <v>370</v>
      </c>
      <c r="H623" s="15">
        <f t="shared" si="667"/>
        <v>2631.5789473684208</v>
      </c>
      <c r="I623" s="15">
        <f t="shared" si="668"/>
        <v>2631.5789473684208</v>
      </c>
      <c r="J623" s="15">
        <f t="shared" si="669"/>
        <v>5263.1578947368416</v>
      </c>
    </row>
    <row r="624" spans="1:10" ht="15.75">
      <c r="A624" s="9">
        <v>43131</v>
      </c>
      <c r="B624" s="10" t="s">
        <v>220</v>
      </c>
      <c r="C624" s="15">
        <f t="shared" si="670"/>
        <v>323.62459546925567</v>
      </c>
      <c r="D624" s="15" t="s">
        <v>10</v>
      </c>
      <c r="E624" s="15">
        <v>618</v>
      </c>
      <c r="F624" s="15">
        <v>624</v>
      </c>
      <c r="G624" s="15"/>
      <c r="H624" s="15">
        <f t="shared" si="667"/>
        <v>1941.7475728155341</v>
      </c>
      <c r="I624" s="15">
        <f t="shared" si="668"/>
        <v>0</v>
      </c>
      <c r="J624" s="15">
        <f t="shared" si="669"/>
        <v>1941.7475728155341</v>
      </c>
    </row>
    <row r="625" spans="1:10" ht="15.75">
      <c r="A625" s="9">
        <v>43130</v>
      </c>
      <c r="B625" s="10" t="s">
        <v>41</v>
      </c>
      <c r="C625" s="15">
        <f t="shared" si="670"/>
        <v>6908.4628670120901</v>
      </c>
      <c r="D625" s="15" t="s">
        <v>10</v>
      </c>
      <c r="E625" s="15">
        <v>28.95</v>
      </c>
      <c r="F625" s="15">
        <v>29.25</v>
      </c>
      <c r="G625" s="15">
        <v>29.65</v>
      </c>
      <c r="H625" s="15">
        <f t="shared" si="667"/>
        <v>2072.538860103632</v>
      </c>
      <c r="I625" s="15">
        <f t="shared" si="668"/>
        <v>2763.385146804826</v>
      </c>
      <c r="J625" s="15">
        <f t="shared" si="669"/>
        <v>4835.9240069084581</v>
      </c>
    </row>
    <row r="626" spans="1:10" ht="15.75">
      <c r="A626" s="9">
        <v>43130</v>
      </c>
      <c r="B626" s="10" t="s">
        <v>215</v>
      </c>
      <c r="C626" s="15">
        <f t="shared" si="670"/>
        <v>744.04761904761904</v>
      </c>
      <c r="D626" s="15" t="s">
        <v>9</v>
      </c>
      <c r="E626" s="15">
        <v>268.8</v>
      </c>
      <c r="F626" s="15">
        <v>266.2</v>
      </c>
      <c r="G626" s="15"/>
      <c r="H626" s="15">
        <f t="shared" si="667"/>
        <v>1934.5238095238265</v>
      </c>
      <c r="I626" s="15">
        <f t="shared" si="668"/>
        <v>0</v>
      </c>
      <c r="J626" s="15">
        <f t="shared" si="669"/>
        <v>1934.5238095238265</v>
      </c>
    </row>
    <row r="627" spans="1:10" ht="15.75">
      <c r="A627" s="9">
        <v>43130</v>
      </c>
      <c r="B627" s="10" t="s">
        <v>221</v>
      </c>
      <c r="C627" s="15">
        <f t="shared" si="670"/>
        <v>493.82716049382714</v>
      </c>
      <c r="D627" s="15" t="s">
        <v>9</v>
      </c>
      <c r="E627" s="15">
        <v>405</v>
      </c>
      <c r="F627" s="15">
        <v>415</v>
      </c>
      <c r="G627" s="15"/>
      <c r="H627" s="15">
        <f t="shared" si="667"/>
        <v>-4938.2716049382716</v>
      </c>
      <c r="I627" s="15">
        <f t="shared" si="668"/>
        <v>0</v>
      </c>
      <c r="J627" s="15">
        <f t="shared" si="669"/>
        <v>-4938.2716049382716</v>
      </c>
    </row>
    <row r="628" spans="1:10" ht="15.75">
      <c r="A628" s="9">
        <v>43130</v>
      </c>
      <c r="B628" s="10" t="s">
        <v>184</v>
      </c>
      <c r="C628" s="15">
        <f t="shared" si="670"/>
        <v>6389.7763578274762</v>
      </c>
      <c r="D628" s="15" t="s">
        <v>10</v>
      </c>
      <c r="E628" s="15">
        <v>31.3</v>
      </c>
      <c r="F628" s="15">
        <v>31.7</v>
      </c>
      <c r="G628" s="15">
        <v>32.1</v>
      </c>
      <c r="H628" s="15">
        <f t="shared" si="667"/>
        <v>2555.9105431309813</v>
      </c>
      <c r="I628" s="15">
        <f t="shared" si="668"/>
        <v>2555.910543131004</v>
      </c>
      <c r="J628" s="15">
        <f t="shared" si="669"/>
        <v>5111.8210862619853</v>
      </c>
    </row>
    <row r="629" spans="1:10" ht="15.75">
      <c r="A629" s="9">
        <v>43130</v>
      </c>
      <c r="B629" s="10" t="s">
        <v>184</v>
      </c>
      <c r="C629" s="15">
        <f t="shared" si="670"/>
        <v>6932.4090121317158</v>
      </c>
      <c r="D629" s="15" t="s">
        <v>10</v>
      </c>
      <c r="E629" s="15">
        <v>28.85</v>
      </c>
      <c r="F629" s="15">
        <v>29.25</v>
      </c>
      <c r="G629" s="15">
        <v>29.65</v>
      </c>
      <c r="H629" s="15">
        <f t="shared" si="667"/>
        <v>2772.9636048526763</v>
      </c>
      <c r="I629" s="15">
        <f t="shared" si="668"/>
        <v>2772.9636048526763</v>
      </c>
      <c r="J629" s="15">
        <f t="shared" si="669"/>
        <v>5545.9272097053527</v>
      </c>
    </row>
    <row r="630" spans="1:10" ht="15.75">
      <c r="A630" s="9">
        <v>43129</v>
      </c>
      <c r="B630" s="10" t="s">
        <v>23</v>
      </c>
      <c r="C630" s="15">
        <f t="shared" si="670"/>
        <v>1596.1691939345571</v>
      </c>
      <c r="D630" s="15" t="s">
        <v>10</v>
      </c>
      <c r="E630" s="15">
        <v>125.3</v>
      </c>
      <c r="F630" s="15">
        <v>126.5</v>
      </c>
      <c r="G630" s="15"/>
      <c r="H630" s="15">
        <f t="shared" si="667"/>
        <v>1915.4030327214732</v>
      </c>
      <c r="I630" s="15">
        <f t="shared" si="668"/>
        <v>0</v>
      </c>
      <c r="J630" s="15">
        <f t="shared" si="669"/>
        <v>1915.4030327214732</v>
      </c>
    </row>
    <row r="631" spans="1:10" ht="15.75">
      <c r="A631" s="9">
        <v>43129</v>
      </c>
      <c r="B631" s="10" t="s">
        <v>40</v>
      </c>
      <c r="C631" s="15">
        <f t="shared" si="670"/>
        <v>809.71659919028343</v>
      </c>
      <c r="D631" s="15" t="s">
        <v>10</v>
      </c>
      <c r="E631" s="15">
        <v>247</v>
      </c>
      <c r="F631" s="15">
        <v>250</v>
      </c>
      <c r="G631" s="15"/>
      <c r="H631" s="15">
        <f t="shared" si="667"/>
        <v>2429.1497975708503</v>
      </c>
      <c r="I631" s="15">
        <f t="shared" si="668"/>
        <v>0</v>
      </c>
      <c r="J631" s="15">
        <f t="shared" si="669"/>
        <v>2429.1497975708503</v>
      </c>
    </row>
    <row r="632" spans="1:10" ht="15.75">
      <c r="A632" s="9">
        <v>43129</v>
      </c>
      <c r="B632" s="10" t="s">
        <v>40</v>
      </c>
      <c r="C632" s="15">
        <f t="shared" si="670"/>
        <v>859.47571981091539</v>
      </c>
      <c r="D632" s="15" t="s">
        <v>10</v>
      </c>
      <c r="E632" s="15">
        <v>232.7</v>
      </c>
      <c r="F632" s="15">
        <v>235.7</v>
      </c>
      <c r="G632" s="15">
        <v>238.7</v>
      </c>
      <c r="H632" s="15">
        <f t="shared" si="667"/>
        <v>2578.4271594327461</v>
      </c>
      <c r="I632" s="15">
        <f t="shared" si="668"/>
        <v>2578.4271594327461</v>
      </c>
      <c r="J632" s="15">
        <f t="shared" si="669"/>
        <v>5156.8543188654921</v>
      </c>
    </row>
    <row r="633" spans="1:10" ht="15.75">
      <c r="A633" s="9">
        <v>43125</v>
      </c>
      <c r="B633" s="10" t="s">
        <v>222</v>
      </c>
      <c r="C633" s="15">
        <f t="shared" si="670"/>
        <v>247.52475247524754</v>
      </c>
      <c r="D633" s="15" t="s">
        <v>10</v>
      </c>
      <c r="E633" s="15">
        <v>808</v>
      </c>
      <c r="F633" s="15">
        <v>790</v>
      </c>
      <c r="G633" s="15"/>
      <c r="H633" s="15">
        <f t="shared" si="667"/>
        <v>-4455.4455445544554</v>
      </c>
      <c r="I633" s="15">
        <f t="shared" si="668"/>
        <v>0</v>
      </c>
      <c r="J633" s="15">
        <f t="shared" si="669"/>
        <v>-4455.4455445544554</v>
      </c>
    </row>
    <row r="634" spans="1:10" ht="15.75">
      <c r="A634" s="9">
        <v>43125</v>
      </c>
      <c r="B634" s="10" t="s">
        <v>31</v>
      </c>
      <c r="C634" s="15">
        <f t="shared" si="670"/>
        <v>222.22222222222223</v>
      </c>
      <c r="D634" s="15" t="s">
        <v>10</v>
      </c>
      <c r="E634" s="15">
        <v>900</v>
      </c>
      <c r="F634" s="15">
        <v>910</v>
      </c>
      <c r="G634" s="15"/>
      <c r="H634" s="15">
        <f t="shared" si="667"/>
        <v>2222.2222222222222</v>
      </c>
      <c r="I634" s="15">
        <f t="shared" si="668"/>
        <v>0</v>
      </c>
      <c r="J634" s="15">
        <f t="shared" si="669"/>
        <v>2222.2222222222222</v>
      </c>
    </row>
    <row r="635" spans="1:10" ht="15.75">
      <c r="A635" s="9">
        <v>43125</v>
      </c>
      <c r="B635" s="10" t="s">
        <v>223</v>
      </c>
      <c r="C635" s="15">
        <f t="shared" si="670"/>
        <v>451.46726862302484</v>
      </c>
      <c r="D635" s="15" t="s">
        <v>10</v>
      </c>
      <c r="E635" s="15">
        <v>443</v>
      </c>
      <c r="F635" s="15">
        <v>449</v>
      </c>
      <c r="G635" s="15"/>
      <c r="H635" s="15">
        <f t="shared" si="667"/>
        <v>2708.8036117381489</v>
      </c>
      <c r="I635" s="15">
        <f t="shared" si="668"/>
        <v>0</v>
      </c>
      <c r="J635" s="15">
        <f t="shared" si="669"/>
        <v>2708.8036117381489</v>
      </c>
    </row>
    <row r="636" spans="1:10" ht="15.75">
      <c r="A636" s="9">
        <v>43124</v>
      </c>
      <c r="B636" s="10" t="s">
        <v>170</v>
      </c>
      <c r="C636" s="15">
        <f t="shared" si="670"/>
        <v>400</v>
      </c>
      <c r="D636" s="15" t="s">
        <v>10</v>
      </c>
      <c r="E636" s="15">
        <v>500</v>
      </c>
      <c r="F636" s="15">
        <v>505</v>
      </c>
      <c r="G636" s="15"/>
      <c r="H636" s="15">
        <f t="shared" si="667"/>
        <v>2000</v>
      </c>
      <c r="I636" s="15">
        <f t="shared" si="668"/>
        <v>0</v>
      </c>
      <c r="J636" s="15">
        <f t="shared" si="669"/>
        <v>2000</v>
      </c>
    </row>
    <row r="637" spans="1:10" ht="15.75">
      <c r="A637" s="9">
        <v>43124</v>
      </c>
      <c r="B637" s="10" t="s">
        <v>224</v>
      </c>
      <c r="C637" s="15">
        <f t="shared" si="670"/>
        <v>61.919504643962846</v>
      </c>
      <c r="D637" s="15" t="s">
        <v>10</v>
      </c>
      <c r="E637" s="15">
        <v>3230</v>
      </c>
      <c r="F637" s="15">
        <v>3260</v>
      </c>
      <c r="G637" s="15">
        <v>3290</v>
      </c>
      <c r="H637" s="15">
        <f t="shared" si="667"/>
        <v>1857.5851393188855</v>
      </c>
      <c r="I637" s="15">
        <f t="shared" si="668"/>
        <v>1857.5851393188855</v>
      </c>
      <c r="J637" s="15">
        <f t="shared" si="669"/>
        <v>3715.1702786377709</v>
      </c>
    </row>
    <row r="638" spans="1:10" ht="15.75">
      <c r="A638" s="9">
        <v>43124</v>
      </c>
      <c r="B638" s="10" t="s">
        <v>31</v>
      </c>
      <c r="C638" s="15">
        <f t="shared" si="670"/>
        <v>241.83796856106409</v>
      </c>
      <c r="D638" s="15" t="s">
        <v>10</v>
      </c>
      <c r="E638" s="15">
        <v>827</v>
      </c>
      <c r="F638" s="15">
        <v>835</v>
      </c>
      <c r="G638" s="15">
        <v>843</v>
      </c>
      <c r="H638" s="15">
        <f t="shared" si="667"/>
        <v>1934.7037484885127</v>
      </c>
      <c r="I638" s="15">
        <f t="shared" si="668"/>
        <v>1934.7037484885127</v>
      </c>
      <c r="J638" s="15">
        <f t="shared" si="669"/>
        <v>3869.4074969770254</v>
      </c>
    </row>
    <row r="639" spans="1:10" ht="15.75">
      <c r="A639" s="9">
        <v>43123</v>
      </c>
      <c r="B639" s="10" t="s">
        <v>219</v>
      </c>
      <c r="C639" s="15">
        <f t="shared" si="670"/>
        <v>404.04040404040404</v>
      </c>
      <c r="D639" s="15" t="s">
        <v>10</v>
      </c>
      <c r="E639" s="15">
        <v>495</v>
      </c>
      <c r="F639" s="15">
        <v>500</v>
      </c>
      <c r="G639" s="15"/>
      <c r="H639" s="15">
        <f t="shared" si="667"/>
        <v>2020.2020202020203</v>
      </c>
      <c r="I639" s="15">
        <f t="shared" si="668"/>
        <v>0</v>
      </c>
      <c r="J639" s="15">
        <f t="shared" si="669"/>
        <v>2020.2020202020203</v>
      </c>
    </row>
    <row r="640" spans="1:10" ht="15.75">
      <c r="A640" s="9">
        <v>43123</v>
      </c>
      <c r="B640" s="10" t="s">
        <v>225</v>
      </c>
      <c r="C640" s="15">
        <f t="shared" si="670"/>
        <v>615.38461538461536</v>
      </c>
      <c r="D640" s="15" t="s">
        <v>10</v>
      </c>
      <c r="E640" s="15">
        <v>325</v>
      </c>
      <c r="F640" s="15">
        <v>330</v>
      </c>
      <c r="G640" s="15">
        <v>335</v>
      </c>
      <c r="H640" s="15">
        <f t="shared" si="667"/>
        <v>3076.9230769230767</v>
      </c>
      <c r="I640" s="15">
        <f t="shared" si="668"/>
        <v>3076.9230769230767</v>
      </c>
      <c r="J640" s="15">
        <f t="shared" si="669"/>
        <v>6153.8461538461534</v>
      </c>
    </row>
    <row r="641" spans="1:10" ht="15.75">
      <c r="A641" s="9">
        <v>43123</v>
      </c>
      <c r="B641" s="10" t="s">
        <v>225</v>
      </c>
      <c r="C641" s="15">
        <f t="shared" si="670"/>
        <v>645.16129032258061</v>
      </c>
      <c r="D641" s="15" t="s">
        <v>10</v>
      </c>
      <c r="E641" s="15">
        <v>310</v>
      </c>
      <c r="F641" s="15">
        <v>315</v>
      </c>
      <c r="G641" s="15">
        <v>320</v>
      </c>
      <c r="H641" s="15">
        <f t="shared" si="667"/>
        <v>3225.8064516129029</v>
      </c>
      <c r="I641" s="15">
        <f t="shared" si="668"/>
        <v>3225.8064516129029</v>
      </c>
      <c r="J641" s="15">
        <f t="shared" si="669"/>
        <v>6451.6129032258059</v>
      </c>
    </row>
    <row r="642" spans="1:10" ht="15.75">
      <c r="A642" s="9">
        <v>43122</v>
      </c>
      <c r="B642" s="10" t="s">
        <v>224</v>
      </c>
      <c r="C642" s="15">
        <f t="shared" si="670"/>
        <v>64.102564102564102</v>
      </c>
      <c r="D642" s="15" t="s">
        <v>10</v>
      </c>
      <c r="E642" s="15">
        <v>3120</v>
      </c>
      <c r="F642" s="15">
        <v>3134</v>
      </c>
      <c r="G642" s="15"/>
      <c r="H642" s="15">
        <f t="shared" si="667"/>
        <v>897.43589743589746</v>
      </c>
      <c r="I642" s="15">
        <f t="shared" si="668"/>
        <v>0</v>
      </c>
      <c r="J642" s="15">
        <f t="shared" si="669"/>
        <v>897.43589743589746</v>
      </c>
    </row>
    <row r="643" spans="1:10" ht="15.75">
      <c r="A643" s="9">
        <v>43122</v>
      </c>
      <c r="B643" s="10" t="s">
        <v>219</v>
      </c>
      <c r="C643" s="15">
        <f t="shared" si="670"/>
        <v>425.531914893617</v>
      </c>
      <c r="D643" s="15" t="s">
        <v>10</v>
      </c>
      <c r="E643" s="15">
        <v>470</v>
      </c>
      <c r="F643" s="15">
        <v>475</v>
      </c>
      <c r="G643" s="15"/>
      <c r="H643" s="15">
        <f t="shared" si="667"/>
        <v>2127.6595744680849</v>
      </c>
      <c r="I643" s="15">
        <f t="shared" si="668"/>
        <v>0</v>
      </c>
      <c r="J643" s="15">
        <f t="shared" si="669"/>
        <v>2127.6595744680849</v>
      </c>
    </row>
    <row r="644" spans="1:10" ht="15.75">
      <c r="A644" s="9">
        <v>43122</v>
      </c>
      <c r="B644" s="10" t="s">
        <v>218</v>
      </c>
      <c r="C644" s="15">
        <f t="shared" si="670"/>
        <v>89.485458612975393</v>
      </c>
      <c r="D644" s="15" t="s">
        <v>10</v>
      </c>
      <c r="E644" s="15">
        <v>2235</v>
      </c>
      <c r="F644" s="15">
        <v>2255</v>
      </c>
      <c r="G644" s="15">
        <v>2275</v>
      </c>
      <c r="H644" s="15">
        <f t="shared" si="667"/>
        <v>1789.7091722595078</v>
      </c>
      <c r="I644" s="15">
        <f t="shared" si="668"/>
        <v>1789.7091722595078</v>
      </c>
      <c r="J644" s="15">
        <f t="shared" si="669"/>
        <v>3579.4183445190156</v>
      </c>
    </row>
    <row r="645" spans="1:10" ht="15.75">
      <c r="A645" s="9">
        <v>43122</v>
      </c>
      <c r="B645" s="10" t="s">
        <v>39</v>
      </c>
      <c r="C645" s="15">
        <f t="shared" si="670"/>
        <v>558.65921787709499</v>
      </c>
      <c r="D645" s="15" t="s">
        <v>10</v>
      </c>
      <c r="E645" s="15">
        <v>358</v>
      </c>
      <c r="F645" s="15">
        <v>362</v>
      </c>
      <c r="G645" s="15">
        <v>366</v>
      </c>
      <c r="H645" s="15">
        <f t="shared" si="667"/>
        <v>2234.63687150838</v>
      </c>
      <c r="I645" s="15">
        <f t="shared" si="668"/>
        <v>2234.63687150838</v>
      </c>
      <c r="J645" s="15">
        <f t="shared" si="669"/>
        <v>4469.2737430167599</v>
      </c>
    </row>
    <row r="646" spans="1:10" ht="15.75">
      <c r="A646" s="9">
        <v>43119</v>
      </c>
      <c r="B646" s="10" t="s">
        <v>13</v>
      </c>
      <c r="C646" s="15">
        <f t="shared" si="670"/>
        <v>350.2626970227671</v>
      </c>
      <c r="D646" s="15" t="s">
        <v>10</v>
      </c>
      <c r="E646" s="15">
        <v>571</v>
      </c>
      <c r="F646" s="15">
        <v>571</v>
      </c>
      <c r="G646" s="15"/>
      <c r="H646" s="15">
        <f t="shared" si="667"/>
        <v>0</v>
      </c>
      <c r="I646" s="15">
        <f t="shared" si="668"/>
        <v>0</v>
      </c>
      <c r="J646" s="15">
        <f t="shared" si="669"/>
        <v>0</v>
      </c>
    </row>
    <row r="647" spans="1:10" ht="15.75">
      <c r="A647" s="9">
        <v>43119</v>
      </c>
      <c r="B647" s="10" t="s">
        <v>12</v>
      </c>
      <c r="C647" s="15">
        <f t="shared" si="670"/>
        <v>7.1428571428571432</v>
      </c>
      <c r="D647" s="15" t="s">
        <v>9</v>
      </c>
      <c r="E647" s="15">
        <v>28000</v>
      </c>
      <c r="F647" s="15">
        <v>27750</v>
      </c>
      <c r="G647" s="15"/>
      <c r="H647" s="15">
        <f t="shared" si="667"/>
        <v>1785.7142857142858</v>
      </c>
      <c r="I647" s="15">
        <f t="shared" si="668"/>
        <v>0</v>
      </c>
      <c r="J647" s="15">
        <f t="shared" si="669"/>
        <v>1785.7142857142858</v>
      </c>
    </row>
    <row r="648" spans="1:10" ht="15.75">
      <c r="A648" s="9">
        <v>43119</v>
      </c>
      <c r="B648" s="10" t="s">
        <v>39</v>
      </c>
      <c r="C648" s="15">
        <f t="shared" si="670"/>
        <v>558.65921787709499</v>
      </c>
      <c r="D648" s="15" t="s">
        <v>10</v>
      </c>
      <c r="E648" s="15">
        <v>358</v>
      </c>
      <c r="F648" s="15">
        <v>361.5</v>
      </c>
      <c r="G648" s="15">
        <v>365</v>
      </c>
      <c r="H648" s="15">
        <f t="shared" si="667"/>
        <v>1955.3072625698323</v>
      </c>
      <c r="I648" s="15">
        <f t="shared" si="668"/>
        <v>1955.3072625698323</v>
      </c>
      <c r="J648" s="15">
        <f t="shared" si="669"/>
        <v>3910.6145251396647</v>
      </c>
    </row>
    <row r="649" spans="1:10" ht="15.75">
      <c r="A649" s="9">
        <v>43118</v>
      </c>
      <c r="B649" s="10" t="s">
        <v>11</v>
      </c>
      <c r="C649" s="15">
        <f t="shared" si="670"/>
        <v>291.97080291970804</v>
      </c>
      <c r="D649" s="15" t="s">
        <v>10</v>
      </c>
      <c r="E649" s="15">
        <v>685</v>
      </c>
      <c r="F649" s="15">
        <v>689</v>
      </c>
      <c r="G649" s="15"/>
      <c r="H649" s="15">
        <f t="shared" si="667"/>
        <v>1167.8832116788321</v>
      </c>
      <c r="I649" s="15">
        <f t="shared" si="668"/>
        <v>0</v>
      </c>
      <c r="J649" s="15">
        <f t="shared" si="669"/>
        <v>1167.8832116788321</v>
      </c>
    </row>
    <row r="650" spans="1:10" ht="15.75">
      <c r="A650" s="9">
        <v>43118</v>
      </c>
      <c r="B650" s="10" t="s">
        <v>183</v>
      </c>
      <c r="C650" s="15">
        <f t="shared" si="670"/>
        <v>1292.4071082390954</v>
      </c>
      <c r="D650" s="15" t="s">
        <v>10</v>
      </c>
      <c r="E650" s="15">
        <v>154.75</v>
      </c>
      <c r="F650" s="15">
        <v>156.25</v>
      </c>
      <c r="G650" s="15"/>
      <c r="H650" s="15">
        <f t="shared" si="667"/>
        <v>1938.6106623586429</v>
      </c>
      <c r="I650" s="15">
        <f t="shared" si="668"/>
        <v>0</v>
      </c>
      <c r="J650" s="15">
        <f t="shared" si="669"/>
        <v>1938.6106623586429</v>
      </c>
    </row>
    <row r="651" spans="1:10" ht="15.75">
      <c r="A651" s="9">
        <v>43118</v>
      </c>
      <c r="B651" s="10" t="s">
        <v>38</v>
      </c>
      <c r="C651" s="15">
        <f t="shared" si="670"/>
        <v>1025.6410256410256</v>
      </c>
      <c r="D651" s="15" t="s">
        <v>10</v>
      </c>
      <c r="E651" s="15">
        <v>195</v>
      </c>
      <c r="F651" s="15">
        <v>197</v>
      </c>
      <c r="G651" s="15"/>
      <c r="H651" s="15">
        <f t="shared" si="667"/>
        <v>2051.2820512820513</v>
      </c>
      <c r="I651" s="15">
        <f t="shared" si="668"/>
        <v>0</v>
      </c>
      <c r="J651" s="15">
        <f t="shared" si="669"/>
        <v>2051.2820512820513</v>
      </c>
    </row>
    <row r="652" spans="1:10" ht="15.75">
      <c r="A652" s="9">
        <v>43117</v>
      </c>
      <c r="B652" s="10" t="s">
        <v>37</v>
      </c>
      <c r="C652" s="15">
        <f t="shared" si="670"/>
        <v>342.87673581347508</v>
      </c>
      <c r="D652" s="15" t="s">
        <v>10</v>
      </c>
      <c r="E652" s="15">
        <v>583.29999999999995</v>
      </c>
      <c r="F652" s="15">
        <v>589</v>
      </c>
      <c r="G652" s="15"/>
      <c r="H652" s="15">
        <f t="shared" si="667"/>
        <v>1954.3973941368236</v>
      </c>
      <c r="I652" s="15">
        <f t="shared" si="668"/>
        <v>0</v>
      </c>
      <c r="J652" s="15">
        <f t="shared" si="669"/>
        <v>1954.3973941368236</v>
      </c>
    </row>
    <row r="653" spans="1:10" ht="15.75">
      <c r="A653" s="9">
        <v>43117</v>
      </c>
      <c r="B653" s="10" t="s">
        <v>19</v>
      </c>
      <c r="C653" s="15">
        <f t="shared" si="670"/>
        <v>601.50375939849619</v>
      </c>
      <c r="D653" s="15" t="s">
        <v>10</v>
      </c>
      <c r="E653" s="15">
        <v>332.5</v>
      </c>
      <c r="F653" s="15">
        <v>335.5</v>
      </c>
      <c r="G653" s="15">
        <v>338.5</v>
      </c>
      <c r="H653" s="15">
        <f t="shared" si="667"/>
        <v>1804.5112781954886</v>
      </c>
      <c r="I653" s="15">
        <f t="shared" si="668"/>
        <v>1804.5112781954886</v>
      </c>
      <c r="J653" s="15">
        <f t="shared" si="669"/>
        <v>3609.0225563909771</v>
      </c>
    </row>
    <row r="654" spans="1:10" ht="15.75">
      <c r="A654" s="9">
        <v>43116</v>
      </c>
      <c r="B654" s="10" t="s">
        <v>22</v>
      </c>
      <c r="C654" s="15">
        <f t="shared" si="670"/>
        <v>1393.2427725531172</v>
      </c>
      <c r="D654" s="15" t="s">
        <v>9</v>
      </c>
      <c r="E654" s="15">
        <v>143.55000000000001</v>
      </c>
      <c r="F654" s="15">
        <v>142</v>
      </c>
      <c r="G654" s="15">
        <v>140.5</v>
      </c>
      <c r="H654" s="15">
        <f t="shared" si="667"/>
        <v>2159.5262974573475</v>
      </c>
      <c r="I654" s="15">
        <f t="shared" si="668"/>
        <v>2089.8641588296759</v>
      </c>
      <c r="J654" s="15">
        <f t="shared" si="669"/>
        <v>4249.390456287023</v>
      </c>
    </row>
    <row r="655" spans="1:10" ht="15.75">
      <c r="A655" s="9">
        <v>43116</v>
      </c>
      <c r="B655" s="10" t="s">
        <v>167</v>
      </c>
      <c r="C655" s="15">
        <f t="shared" si="670"/>
        <v>744.87895716945991</v>
      </c>
      <c r="D655" s="15" t="s">
        <v>10</v>
      </c>
      <c r="E655" s="15">
        <v>268.5</v>
      </c>
      <c r="F655" s="15">
        <v>271</v>
      </c>
      <c r="G655" s="15">
        <v>273.5</v>
      </c>
      <c r="H655" s="15">
        <f t="shared" si="667"/>
        <v>1862.1973929236497</v>
      </c>
      <c r="I655" s="15">
        <f t="shared" si="668"/>
        <v>1862.1973929236497</v>
      </c>
      <c r="J655" s="15">
        <f t="shared" si="669"/>
        <v>3724.3947858472993</v>
      </c>
    </row>
    <row r="656" spans="1:10" ht="15.75">
      <c r="A656" s="9">
        <v>43115</v>
      </c>
      <c r="B656" s="10" t="s">
        <v>225</v>
      </c>
      <c r="C656" s="15">
        <f t="shared" si="670"/>
        <v>800.64051240992785</v>
      </c>
      <c r="D656" s="15" t="s">
        <v>10</v>
      </c>
      <c r="E656" s="15">
        <v>249.8</v>
      </c>
      <c r="F656" s="15">
        <v>252.3</v>
      </c>
      <c r="G656" s="15">
        <v>254.8</v>
      </c>
      <c r="H656" s="15">
        <f t="shared" si="667"/>
        <v>2001.6012810248196</v>
      </c>
      <c r="I656" s="15">
        <f t="shared" si="668"/>
        <v>2001.6012810248196</v>
      </c>
      <c r="J656" s="15">
        <f t="shared" si="669"/>
        <v>4003.2025620496393</v>
      </c>
    </row>
    <row r="657" spans="1:10" ht="15.75">
      <c r="A657" s="9">
        <v>43115</v>
      </c>
      <c r="B657" s="10" t="s">
        <v>167</v>
      </c>
      <c r="C657" s="15">
        <f>200000/E657</f>
        <v>800.32012805122042</v>
      </c>
      <c r="D657" s="15" t="s">
        <v>10</v>
      </c>
      <c r="E657" s="15">
        <v>249.9</v>
      </c>
      <c r="F657" s="15">
        <v>252.6</v>
      </c>
      <c r="G657" s="15">
        <v>255</v>
      </c>
      <c r="H657" s="15">
        <f>(IF(D657="SELL",E657-F657,IF(D657="BUY",F657-E657)))*C657</f>
        <v>2160.8643457382859</v>
      </c>
      <c r="I657" s="15">
        <f>(IF(D657="SELL",IF(G657="",0,F657-G657),IF(D657="BUY",IF(G657="",0,G657-F657))))*C657</f>
        <v>1920.7683073229337</v>
      </c>
      <c r="J657" s="15">
        <f>SUM(H657,I657)</f>
        <v>4081.6326530612196</v>
      </c>
    </row>
    <row r="658" spans="1:10" ht="15.75">
      <c r="A658" s="9">
        <v>43112</v>
      </c>
      <c r="B658" s="10" t="s">
        <v>183</v>
      </c>
      <c r="C658" s="15">
        <f t="shared" ref="C658" si="671">200000/E658</f>
        <v>1277.9552715654952</v>
      </c>
      <c r="D658" s="15" t="s">
        <v>10</v>
      </c>
      <c r="E658" s="15">
        <v>156.5</v>
      </c>
      <c r="F658" s="15">
        <v>159.5</v>
      </c>
      <c r="G658" s="15"/>
      <c r="H658" s="15">
        <f>(IF(D658="SELL",E658-F658,IF(D658="BUY",F658-E658)))*C658</f>
        <v>3833.8658146964854</v>
      </c>
      <c r="I658" s="15">
        <f>(IF(D658="SELL",IF(G658="",0,F658-G658),IF(D658="BUY",IF(G658="",0,G658-F658))))*C658</f>
        <v>0</v>
      </c>
      <c r="J658" s="15">
        <f>SUM(H658,I658)</f>
        <v>3833.8658146964854</v>
      </c>
    </row>
    <row r="659" spans="1:10" ht="15.75">
      <c r="A659" s="9">
        <v>43112</v>
      </c>
      <c r="B659" s="10" t="s">
        <v>35</v>
      </c>
      <c r="C659" s="15">
        <f t="shared" si="670"/>
        <v>71.199715201139199</v>
      </c>
      <c r="D659" s="15" t="s">
        <v>10</v>
      </c>
      <c r="E659" s="15">
        <v>2809</v>
      </c>
      <c r="F659" s="15">
        <v>2837</v>
      </c>
      <c r="G659" s="15"/>
      <c r="H659" s="15">
        <f t="shared" si="667"/>
        <v>1993.5920256318975</v>
      </c>
      <c r="I659" s="15">
        <f t="shared" si="668"/>
        <v>0</v>
      </c>
      <c r="J659" s="15">
        <f t="shared" si="669"/>
        <v>1993.5920256318975</v>
      </c>
    </row>
    <row r="660" spans="1:10" ht="15.75">
      <c r="A660" s="9">
        <v>43111</v>
      </c>
      <c r="B660" s="10" t="s">
        <v>36</v>
      </c>
      <c r="C660" s="15">
        <f t="shared" si="670"/>
        <v>193.42359767891682</v>
      </c>
      <c r="D660" s="15" t="s">
        <v>10</v>
      </c>
      <c r="E660" s="15">
        <v>1034</v>
      </c>
      <c r="F660" s="15">
        <v>1044</v>
      </c>
      <c r="G660" s="15"/>
      <c r="H660" s="15">
        <f t="shared" si="667"/>
        <v>1934.2359767891683</v>
      </c>
      <c r="I660" s="15">
        <f t="shared" si="668"/>
        <v>0</v>
      </c>
      <c r="J660" s="15">
        <f t="shared" si="669"/>
        <v>1934.2359767891683</v>
      </c>
    </row>
    <row r="661" spans="1:10" ht="15.75">
      <c r="A661" s="9">
        <v>43111</v>
      </c>
      <c r="B661" s="10" t="s">
        <v>35</v>
      </c>
      <c r="C661" s="15">
        <f t="shared" si="670"/>
        <v>71.942446043165461</v>
      </c>
      <c r="D661" s="15" t="s">
        <v>10</v>
      </c>
      <c r="E661" s="15">
        <v>2780</v>
      </c>
      <c r="F661" s="15">
        <v>2807</v>
      </c>
      <c r="G661" s="15"/>
      <c r="H661" s="15">
        <f t="shared" si="667"/>
        <v>1942.4460431654675</v>
      </c>
      <c r="I661" s="15">
        <f t="shared" si="668"/>
        <v>0</v>
      </c>
      <c r="J661" s="15">
        <f t="shared" si="669"/>
        <v>1942.4460431654675</v>
      </c>
    </row>
    <row r="662" spans="1:10" ht="15.75">
      <c r="A662" s="9">
        <v>43111</v>
      </c>
      <c r="B662" s="10" t="s">
        <v>34</v>
      </c>
      <c r="C662" s="15">
        <f t="shared" si="670"/>
        <v>571.42857142857144</v>
      </c>
      <c r="D662" s="15" t="s">
        <v>10</v>
      </c>
      <c r="E662" s="15">
        <v>350</v>
      </c>
      <c r="F662" s="15">
        <v>353.5</v>
      </c>
      <c r="G662" s="15">
        <v>357</v>
      </c>
      <c r="H662" s="15">
        <f t="shared" si="667"/>
        <v>2000</v>
      </c>
      <c r="I662" s="15">
        <f t="shared" si="668"/>
        <v>2000</v>
      </c>
      <c r="J662" s="15">
        <f t="shared" si="669"/>
        <v>4000</v>
      </c>
    </row>
    <row r="663" spans="1:10" ht="15.75">
      <c r="A663" s="9">
        <v>43110</v>
      </c>
      <c r="B663" s="10" t="s">
        <v>226</v>
      </c>
      <c r="C663" s="15">
        <f t="shared" si="670"/>
        <v>1369.8630136986301</v>
      </c>
      <c r="D663" s="15" t="s">
        <v>10</v>
      </c>
      <c r="E663" s="15">
        <v>146</v>
      </c>
      <c r="F663" s="15">
        <v>147.4</v>
      </c>
      <c r="G663" s="15">
        <v>148.80000000000001</v>
      </c>
      <c r="H663" s="15">
        <f t="shared" si="667"/>
        <v>1917.80821917809</v>
      </c>
      <c r="I663" s="15">
        <f t="shared" si="668"/>
        <v>1917.80821917809</v>
      </c>
      <c r="J663" s="15">
        <f t="shared" si="669"/>
        <v>3835.61643835618</v>
      </c>
    </row>
    <row r="664" spans="1:10" ht="15.75">
      <c r="A664" s="9">
        <v>43109</v>
      </c>
      <c r="B664" s="10" t="s">
        <v>33</v>
      </c>
      <c r="C664" s="15">
        <f t="shared" si="659"/>
        <v>840.33613445378148</v>
      </c>
      <c r="D664" s="15" t="s">
        <v>10</v>
      </c>
      <c r="E664" s="15">
        <v>238</v>
      </c>
      <c r="F664" s="15">
        <v>240</v>
      </c>
      <c r="G664" s="15"/>
      <c r="H664" s="15">
        <f t="shared" si="660"/>
        <v>1680.672268907563</v>
      </c>
      <c r="I664" s="15">
        <f t="shared" si="661"/>
        <v>0</v>
      </c>
      <c r="J664" s="15">
        <f t="shared" si="662"/>
        <v>1680.672268907563</v>
      </c>
    </row>
    <row r="665" spans="1:10" ht="15.75">
      <c r="A665" s="9">
        <v>43109</v>
      </c>
      <c r="B665" s="10" t="s">
        <v>32</v>
      </c>
      <c r="C665" s="15">
        <f>200000/E665</f>
        <v>905.18216791129214</v>
      </c>
      <c r="D665" s="15" t="s">
        <v>10</v>
      </c>
      <c r="E665" s="15">
        <v>220.95</v>
      </c>
      <c r="F665" s="15">
        <v>223.95</v>
      </c>
      <c r="G665" s="15">
        <v>226.95</v>
      </c>
      <c r="H665" s="15">
        <f t="shared" ref="H665" si="672">(IF(D665="SELL",E665-F665,IF(D665="BUY",F665-E665)))*C665</f>
        <v>2715.5465037338763</v>
      </c>
      <c r="I665" s="15">
        <v>0</v>
      </c>
      <c r="J665" s="15">
        <f t="shared" ref="J665" si="673">SUM(H665,I665)</f>
        <v>2715.5465037338763</v>
      </c>
    </row>
    <row r="666" spans="1:10" ht="15.75">
      <c r="A666" s="9">
        <v>43105</v>
      </c>
      <c r="B666" s="10" t="s">
        <v>182</v>
      </c>
      <c r="C666" s="15">
        <f>200000/E666</f>
        <v>1288.2447665056361</v>
      </c>
      <c r="D666" s="15" t="s">
        <v>10</v>
      </c>
      <c r="E666" s="15">
        <v>155.25</v>
      </c>
      <c r="F666" s="15">
        <v>156.75</v>
      </c>
      <c r="G666" s="15">
        <v>158.25</v>
      </c>
      <c r="H666" s="15">
        <f t="shared" si="660"/>
        <v>1932.3671497584542</v>
      </c>
      <c r="I666" s="15">
        <f t="shared" si="661"/>
        <v>1932.3671497584542</v>
      </c>
      <c r="J666" s="15">
        <f t="shared" si="662"/>
        <v>3864.7342995169083</v>
      </c>
    </row>
    <row r="667" spans="1:10" ht="15.75">
      <c r="A667" s="9">
        <v>43105</v>
      </c>
      <c r="B667" s="10" t="s">
        <v>181</v>
      </c>
      <c r="C667" s="15">
        <f>200000/E667</f>
        <v>1471.6703458425311</v>
      </c>
      <c r="D667" s="15" t="s">
        <v>10</v>
      </c>
      <c r="E667" s="15">
        <v>135.9</v>
      </c>
      <c r="F667" s="15">
        <v>137.4</v>
      </c>
      <c r="G667" s="15">
        <v>138.9</v>
      </c>
      <c r="H667" s="15">
        <f t="shared" ref="H667" si="674">(IF(D667="SELL",E667-F667,IF(D667="BUY",F667-E667)))*C667</f>
        <v>2207.5055187637968</v>
      </c>
      <c r="I667" s="15">
        <f t="shared" ref="I667" si="675">(IF(D667="SELL",IF(G667="",0,F667-G667),IF(D667="BUY",IF(G667="",0,G667-F667))))*C667</f>
        <v>2207.5055187637968</v>
      </c>
      <c r="J667" s="15">
        <f t="shared" ref="J667" si="676">SUM(H667,I667)</f>
        <v>4415.0110375275935</v>
      </c>
    </row>
    <row r="668" spans="1:10" ht="15.75">
      <c r="A668" s="9">
        <v>43104</v>
      </c>
      <c r="B668" s="10" t="s">
        <v>180</v>
      </c>
      <c r="C668" s="15">
        <f>200000/E668</f>
        <v>1499.2503748125937</v>
      </c>
      <c r="D668" s="15" t="s">
        <v>10</v>
      </c>
      <c r="E668" s="15">
        <v>133.4</v>
      </c>
      <c r="F668" s="15">
        <v>134.69999999999999</v>
      </c>
      <c r="G668" s="15">
        <v>136</v>
      </c>
      <c r="H668" s="15">
        <f t="shared" si="660"/>
        <v>1949.0254872563462</v>
      </c>
      <c r="I668" s="15">
        <f t="shared" si="661"/>
        <v>1949.0254872563889</v>
      </c>
      <c r="J668" s="15">
        <f t="shared" si="662"/>
        <v>3898.0509745127351</v>
      </c>
    </row>
    <row r="669" spans="1:10" ht="15.75">
      <c r="A669" s="9">
        <v>42737</v>
      </c>
      <c r="B669" s="10" t="s">
        <v>179</v>
      </c>
      <c r="C669" s="15">
        <v>25000</v>
      </c>
      <c r="D669" s="15" t="s">
        <v>10</v>
      </c>
      <c r="E669" s="15">
        <v>18.45</v>
      </c>
      <c r="F669" s="15">
        <v>18.649999999999999</v>
      </c>
      <c r="G669" s="15">
        <v>18.850000000000001</v>
      </c>
      <c r="H669" s="15">
        <f t="shared" ref="H669" si="677">(IF(D669="SELL",E669-F669,IF(D669="BUY",F669-E669)))*C669</f>
        <v>4999.9999999999818</v>
      </c>
      <c r="I669" s="15">
        <v>0</v>
      </c>
      <c r="J669" s="15">
        <f t="shared" ref="J669" si="678">SUM(H669,I669)</f>
        <v>4999.9999999999818</v>
      </c>
    </row>
    <row r="670" spans="1:10" ht="15.75">
      <c r="A670" s="9">
        <v>43098</v>
      </c>
      <c r="B670" s="10" t="s">
        <v>178</v>
      </c>
      <c r="C670" s="15">
        <f>200000/E670</f>
        <v>1550.3875968992247</v>
      </c>
      <c r="D670" s="15" t="s">
        <v>10</v>
      </c>
      <c r="E670" s="15">
        <v>129</v>
      </c>
      <c r="F670" s="15">
        <v>128</v>
      </c>
      <c r="G670" s="15"/>
      <c r="H670" s="15">
        <f t="shared" si="660"/>
        <v>-1550.3875968992247</v>
      </c>
      <c r="I670" s="15">
        <f t="shared" si="661"/>
        <v>0</v>
      </c>
      <c r="J670" s="15">
        <f t="shared" si="662"/>
        <v>-1550.3875968992247</v>
      </c>
    </row>
    <row r="671" spans="1:10" ht="15.75">
      <c r="A671" s="9">
        <v>43098</v>
      </c>
      <c r="B671" s="10" t="s">
        <v>160</v>
      </c>
      <c r="C671" s="15">
        <f t="shared" ref="C671" si="679">200000/E671</f>
        <v>1670.1461377870564</v>
      </c>
      <c r="D671" s="15" t="s">
        <v>10</v>
      </c>
      <c r="E671" s="15">
        <v>119.75</v>
      </c>
      <c r="F671" s="15">
        <v>122.75</v>
      </c>
      <c r="G671" s="15"/>
      <c r="H671" s="15">
        <f t="shared" si="660"/>
        <v>5010.4384133611693</v>
      </c>
      <c r="I671" s="15">
        <f t="shared" si="661"/>
        <v>0</v>
      </c>
      <c r="J671" s="15">
        <f t="shared" si="662"/>
        <v>5010.4384133611693</v>
      </c>
    </row>
    <row r="672" spans="1:10" ht="15.75">
      <c r="A672" s="9">
        <v>43098</v>
      </c>
      <c r="B672" s="10" t="s">
        <v>30</v>
      </c>
      <c r="C672" s="15">
        <f t="shared" si="659"/>
        <v>412.37113402061857</v>
      </c>
      <c r="D672" s="15" t="s">
        <v>10</v>
      </c>
      <c r="E672" s="15">
        <v>485</v>
      </c>
      <c r="F672" s="15">
        <v>489</v>
      </c>
      <c r="G672" s="15">
        <v>493</v>
      </c>
      <c r="H672" s="15">
        <f t="shared" si="660"/>
        <v>1649.4845360824743</v>
      </c>
      <c r="I672" s="15">
        <f t="shared" si="661"/>
        <v>1649.4845360824743</v>
      </c>
      <c r="J672" s="15">
        <f t="shared" si="662"/>
        <v>3298.9690721649486</v>
      </c>
    </row>
    <row r="673" spans="1:10" ht="15.75">
      <c r="A673" s="9">
        <v>43097</v>
      </c>
      <c r="B673" s="10" t="s">
        <v>29</v>
      </c>
      <c r="C673" s="15">
        <f t="shared" ref="C673:C719" si="680">200000/E673</f>
        <v>254.00050800101602</v>
      </c>
      <c r="D673" s="15" t="s">
        <v>10</v>
      </c>
      <c r="E673" s="15">
        <v>787.4</v>
      </c>
      <c r="F673" s="15">
        <v>797.4</v>
      </c>
      <c r="G673" s="15"/>
      <c r="H673" s="15">
        <f t="shared" ref="H673:H719" si="681">(IF(D673="SELL",E673-F673,IF(D673="BUY",F673-E673)))*C673</f>
        <v>2540.0050800101603</v>
      </c>
      <c r="I673" s="15">
        <f t="shared" ref="I673:I719" si="682">(IF(D673="SELL",IF(G673="",0,F673-G673),IF(D673="BUY",IF(G673="",0,G673-F673))))*C673</f>
        <v>0</v>
      </c>
      <c r="J673" s="15">
        <f t="shared" ref="J673:J719" si="683">SUM(H673,I673)</f>
        <v>2540.0050800101603</v>
      </c>
    </row>
    <row r="674" spans="1:10" ht="15.75">
      <c r="A674" s="9">
        <v>43097</v>
      </c>
      <c r="B674" s="10" t="s">
        <v>160</v>
      </c>
      <c r="C674" s="15">
        <f t="shared" si="680"/>
        <v>1935.1717464925014</v>
      </c>
      <c r="D674" s="15" t="s">
        <v>10</v>
      </c>
      <c r="E674" s="15">
        <v>103.35</v>
      </c>
      <c r="F674" s="15">
        <v>104.35</v>
      </c>
      <c r="G674" s="15">
        <v>105.35</v>
      </c>
      <c r="H674" s="15">
        <f t="shared" si="681"/>
        <v>1935.1717464925014</v>
      </c>
      <c r="I674" s="15">
        <f t="shared" si="682"/>
        <v>1935.1717464925014</v>
      </c>
      <c r="J674" s="15">
        <f t="shared" si="683"/>
        <v>3870.3434929850027</v>
      </c>
    </row>
    <row r="675" spans="1:10" ht="15.75">
      <c r="A675" s="9">
        <v>43097</v>
      </c>
      <c r="B675" s="10" t="s">
        <v>160</v>
      </c>
      <c r="C675" s="15">
        <f t="shared" si="680"/>
        <v>2127.6595744680849</v>
      </c>
      <c r="D675" s="15" t="s">
        <v>10</v>
      </c>
      <c r="E675" s="15">
        <v>94</v>
      </c>
      <c r="F675" s="15">
        <v>95</v>
      </c>
      <c r="G675" s="15">
        <v>96</v>
      </c>
      <c r="H675" s="15">
        <f t="shared" si="681"/>
        <v>2127.6595744680849</v>
      </c>
      <c r="I675" s="15">
        <f t="shared" si="682"/>
        <v>2127.6595744680849</v>
      </c>
      <c r="J675" s="15">
        <f t="shared" si="683"/>
        <v>4255.3191489361698</v>
      </c>
    </row>
    <row r="676" spans="1:10" ht="15.75">
      <c r="A676" s="9">
        <v>43097</v>
      </c>
      <c r="B676" s="10" t="s">
        <v>161</v>
      </c>
      <c r="C676" s="15">
        <f t="shared" si="680"/>
        <v>687.28522336769754</v>
      </c>
      <c r="D676" s="15" t="s">
        <v>10</v>
      </c>
      <c r="E676" s="15">
        <v>291</v>
      </c>
      <c r="F676" s="15">
        <v>294</v>
      </c>
      <c r="G676" s="15">
        <v>297</v>
      </c>
      <c r="H676" s="15">
        <f t="shared" si="681"/>
        <v>2061.8556701030925</v>
      </c>
      <c r="I676" s="15">
        <f t="shared" si="682"/>
        <v>2061.8556701030925</v>
      </c>
      <c r="J676" s="15">
        <f t="shared" si="683"/>
        <v>4123.711340206185</v>
      </c>
    </row>
    <row r="677" spans="1:10" ht="15.75">
      <c r="A677" s="9">
        <v>43095</v>
      </c>
      <c r="B677" s="10" t="s">
        <v>162</v>
      </c>
      <c r="C677" s="15">
        <f t="shared" si="680"/>
        <v>7117.4377224199288</v>
      </c>
      <c r="D677" s="15" t="s">
        <v>10</v>
      </c>
      <c r="E677" s="15">
        <v>28.1</v>
      </c>
      <c r="F677" s="15">
        <v>28.1</v>
      </c>
      <c r="G677" s="15"/>
      <c r="H677" s="15">
        <f t="shared" si="681"/>
        <v>0</v>
      </c>
      <c r="I677" s="15">
        <f t="shared" si="682"/>
        <v>0</v>
      </c>
      <c r="J677" s="15">
        <f t="shared" si="683"/>
        <v>0</v>
      </c>
    </row>
    <row r="678" spans="1:10" ht="15.75">
      <c r="A678" s="9">
        <v>43095</v>
      </c>
      <c r="B678" s="10" t="s">
        <v>28</v>
      </c>
      <c r="C678" s="15">
        <f t="shared" si="680"/>
        <v>1584.1584158415842</v>
      </c>
      <c r="D678" s="15" t="s">
        <v>10</v>
      </c>
      <c r="E678" s="15">
        <v>126.25</v>
      </c>
      <c r="F678" s="15">
        <v>127.5</v>
      </c>
      <c r="G678" s="15">
        <v>128.75</v>
      </c>
      <c r="H678" s="15">
        <f t="shared" si="681"/>
        <v>1980.1980198019803</v>
      </c>
      <c r="I678" s="15">
        <f t="shared" si="682"/>
        <v>1980.1980198019803</v>
      </c>
      <c r="J678" s="15">
        <f t="shared" si="683"/>
        <v>3960.3960396039606</v>
      </c>
    </row>
    <row r="679" spans="1:10" ht="15.75">
      <c r="A679" s="9">
        <v>43091</v>
      </c>
      <c r="B679" s="10" t="s">
        <v>163</v>
      </c>
      <c r="C679" s="15">
        <f t="shared" si="680"/>
        <v>1562.5</v>
      </c>
      <c r="D679" s="15" t="s">
        <v>10</v>
      </c>
      <c r="E679" s="15">
        <v>128</v>
      </c>
      <c r="F679" s="15">
        <v>132</v>
      </c>
      <c r="G679" s="15"/>
      <c r="H679" s="15">
        <f t="shared" si="681"/>
        <v>6250</v>
      </c>
      <c r="I679" s="15">
        <f t="shared" si="682"/>
        <v>0</v>
      </c>
      <c r="J679" s="15">
        <f t="shared" si="683"/>
        <v>6250</v>
      </c>
    </row>
    <row r="680" spans="1:10" ht="15.75">
      <c r="A680" s="9">
        <v>43091</v>
      </c>
      <c r="B680" s="10" t="s">
        <v>28</v>
      </c>
      <c r="C680" s="15">
        <f t="shared" si="680"/>
        <v>1557.632398753894</v>
      </c>
      <c r="D680" s="15" t="s">
        <v>10</v>
      </c>
      <c r="E680" s="15">
        <v>128.4</v>
      </c>
      <c r="F680" s="15">
        <v>129.69999999999999</v>
      </c>
      <c r="G680" s="15">
        <v>131</v>
      </c>
      <c r="H680" s="15">
        <f t="shared" si="681"/>
        <v>2024.9221183800357</v>
      </c>
      <c r="I680" s="15">
        <f t="shared" si="682"/>
        <v>2024.9221183800798</v>
      </c>
      <c r="J680" s="15">
        <f t="shared" si="683"/>
        <v>4049.8442367601156</v>
      </c>
    </row>
    <row r="681" spans="1:10" ht="15.75">
      <c r="A681" s="9">
        <v>43091</v>
      </c>
      <c r="B681" s="10" t="s">
        <v>163</v>
      </c>
      <c r="C681" s="15">
        <f t="shared" si="680"/>
        <v>1646.0905349794239</v>
      </c>
      <c r="D681" s="15" t="s">
        <v>10</v>
      </c>
      <c r="E681" s="15">
        <v>121.5</v>
      </c>
      <c r="F681" s="15">
        <v>125.5</v>
      </c>
      <c r="G681" s="15"/>
      <c r="H681" s="15">
        <f t="shared" si="681"/>
        <v>6584.3621399176955</v>
      </c>
      <c r="I681" s="15">
        <f t="shared" si="682"/>
        <v>0</v>
      </c>
      <c r="J681" s="15">
        <f t="shared" si="683"/>
        <v>6584.3621399176955</v>
      </c>
    </row>
    <row r="682" spans="1:10" ht="15.75">
      <c r="A682" s="9">
        <v>43091</v>
      </c>
      <c r="B682" s="10" t="s">
        <v>164</v>
      </c>
      <c r="C682" s="15">
        <f t="shared" si="680"/>
        <v>37.383177570093459</v>
      </c>
      <c r="D682" s="15" t="s">
        <v>10</v>
      </c>
      <c r="E682" s="15">
        <v>5350</v>
      </c>
      <c r="F682" s="15">
        <v>5400</v>
      </c>
      <c r="G682" s="15"/>
      <c r="H682" s="15">
        <f t="shared" si="681"/>
        <v>1869.1588785046729</v>
      </c>
      <c r="I682" s="15">
        <f t="shared" si="682"/>
        <v>0</v>
      </c>
      <c r="J682" s="15">
        <f t="shared" si="683"/>
        <v>1869.1588785046729</v>
      </c>
    </row>
    <row r="683" spans="1:10" ht="15.75">
      <c r="A683" s="9">
        <v>43090</v>
      </c>
      <c r="B683" s="10" t="s">
        <v>165</v>
      </c>
      <c r="C683" s="15">
        <f t="shared" si="680"/>
        <v>621.11801242236027</v>
      </c>
      <c r="D683" s="15" t="s">
        <v>10</v>
      </c>
      <c r="E683" s="15">
        <v>322</v>
      </c>
      <c r="F683" s="15">
        <v>326</v>
      </c>
      <c r="G683" s="15"/>
      <c r="H683" s="15">
        <f t="shared" si="681"/>
        <v>2484.4720496894411</v>
      </c>
      <c r="I683" s="15">
        <f t="shared" si="682"/>
        <v>0</v>
      </c>
      <c r="J683" s="15">
        <f t="shared" si="683"/>
        <v>2484.4720496894411</v>
      </c>
    </row>
    <row r="684" spans="1:10" ht="15.75">
      <c r="A684" s="9">
        <v>43089</v>
      </c>
      <c r="B684" s="10" t="s">
        <v>166</v>
      </c>
      <c r="C684" s="15">
        <f t="shared" si="680"/>
        <v>70.521861777150917</v>
      </c>
      <c r="D684" s="15" t="s">
        <v>10</v>
      </c>
      <c r="E684" s="15">
        <v>2836</v>
      </c>
      <c r="F684" s="15">
        <v>2752</v>
      </c>
      <c r="G684" s="15"/>
      <c r="H684" s="15">
        <f t="shared" si="681"/>
        <v>-5923.8363892806774</v>
      </c>
      <c r="I684" s="15">
        <f t="shared" si="682"/>
        <v>0</v>
      </c>
      <c r="J684" s="15">
        <f t="shared" si="683"/>
        <v>-5923.8363892806774</v>
      </c>
    </row>
    <row r="685" spans="1:10" ht="15.75">
      <c r="A685" s="9">
        <v>43089</v>
      </c>
      <c r="B685" s="10" t="s">
        <v>167</v>
      </c>
      <c r="C685" s="15">
        <f t="shared" si="680"/>
        <v>1150.747986191024</v>
      </c>
      <c r="D685" s="15" t="s">
        <v>10</v>
      </c>
      <c r="E685" s="15">
        <v>173.8</v>
      </c>
      <c r="F685" s="15">
        <v>175.8</v>
      </c>
      <c r="G685" s="15"/>
      <c r="H685" s="15">
        <f t="shared" si="681"/>
        <v>2301.495972382048</v>
      </c>
      <c r="I685" s="15">
        <f t="shared" si="682"/>
        <v>0</v>
      </c>
      <c r="J685" s="15">
        <f t="shared" si="683"/>
        <v>2301.495972382048</v>
      </c>
    </row>
    <row r="686" spans="1:10" ht="15.75">
      <c r="A686" s="9">
        <v>43088</v>
      </c>
      <c r="B686" s="10" t="s">
        <v>160</v>
      </c>
      <c r="C686" s="15">
        <f t="shared" si="680"/>
        <v>1980.1980198019803</v>
      </c>
      <c r="D686" s="15" t="s">
        <v>10</v>
      </c>
      <c r="E686" s="15">
        <v>101</v>
      </c>
      <c r="F686" s="15">
        <v>103</v>
      </c>
      <c r="G686" s="15"/>
      <c r="H686" s="15">
        <f t="shared" si="681"/>
        <v>3960.3960396039606</v>
      </c>
      <c r="I686" s="15">
        <f t="shared" si="682"/>
        <v>0</v>
      </c>
      <c r="J686" s="15">
        <f t="shared" si="683"/>
        <v>3960.3960396039606</v>
      </c>
    </row>
    <row r="687" spans="1:10" ht="15.75">
      <c r="A687" s="9">
        <v>43088</v>
      </c>
      <c r="B687" s="10" t="s">
        <v>167</v>
      </c>
      <c r="C687" s="15">
        <f t="shared" si="680"/>
        <v>1201.2012012012012</v>
      </c>
      <c r="D687" s="15" t="s">
        <v>10</v>
      </c>
      <c r="E687" s="15">
        <v>166.5</v>
      </c>
      <c r="F687" s="15">
        <v>170.5</v>
      </c>
      <c r="G687" s="15"/>
      <c r="H687" s="15">
        <f t="shared" si="681"/>
        <v>4804.8048048048049</v>
      </c>
      <c r="I687" s="15">
        <f t="shared" si="682"/>
        <v>0</v>
      </c>
      <c r="J687" s="15">
        <f t="shared" si="683"/>
        <v>4804.8048048048049</v>
      </c>
    </row>
    <row r="688" spans="1:10" ht="15.75">
      <c r="A688" s="9">
        <v>43087</v>
      </c>
      <c r="B688" s="10" t="s">
        <v>27</v>
      </c>
      <c r="C688" s="15">
        <f t="shared" si="680"/>
        <v>711.74377224199293</v>
      </c>
      <c r="D688" s="15" t="s">
        <v>10</v>
      </c>
      <c r="E688" s="15">
        <v>281</v>
      </c>
      <c r="F688" s="15">
        <v>284</v>
      </c>
      <c r="G688" s="15">
        <v>287</v>
      </c>
      <c r="H688" s="15">
        <f t="shared" si="681"/>
        <v>2135.231316725979</v>
      </c>
      <c r="I688" s="15">
        <f t="shared" si="682"/>
        <v>2135.231316725979</v>
      </c>
      <c r="J688" s="15">
        <f t="shared" si="683"/>
        <v>4270.462633451958</v>
      </c>
    </row>
    <row r="689" spans="1:10" ht="15.75">
      <c r="A689" s="9">
        <v>43084</v>
      </c>
      <c r="B689" s="10" t="s">
        <v>26</v>
      </c>
      <c r="C689" s="15">
        <f t="shared" si="680"/>
        <v>690.48852062834465</v>
      </c>
      <c r="D689" s="15" t="s">
        <v>10</v>
      </c>
      <c r="E689" s="15">
        <v>289.64999999999998</v>
      </c>
      <c r="F689" s="15">
        <v>293.64999999999998</v>
      </c>
      <c r="G689" s="15">
        <v>296.64999999999998</v>
      </c>
      <c r="H689" s="15">
        <f t="shared" si="681"/>
        <v>2761.9540825133786</v>
      </c>
      <c r="I689" s="15">
        <f t="shared" si="682"/>
        <v>2071.4655618850338</v>
      </c>
      <c r="J689" s="15">
        <f t="shared" si="683"/>
        <v>4833.4196443984129</v>
      </c>
    </row>
    <row r="690" spans="1:10" ht="15.75">
      <c r="A690" s="9">
        <v>43084</v>
      </c>
      <c r="B690" s="10" t="s">
        <v>168</v>
      </c>
      <c r="C690" s="15">
        <f t="shared" si="680"/>
        <v>1438.8489208633093</v>
      </c>
      <c r="D690" s="15" t="s">
        <v>9</v>
      </c>
      <c r="E690" s="15">
        <v>139</v>
      </c>
      <c r="F690" s="15">
        <v>142.35</v>
      </c>
      <c r="G690" s="15"/>
      <c r="H690" s="15">
        <f t="shared" si="681"/>
        <v>-4820.1438848920779</v>
      </c>
      <c r="I690" s="15">
        <f t="shared" si="682"/>
        <v>0</v>
      </c>
      <c r="J690" s="15">
        <f t="shared" si="683"/>
        <v>-4820.1438848920779</v>
      </c>
    </row>
    <row r="691" spans="1:10" ht="15.75">
      <c r="A691" s="9">
        <v>43083</v>
      </c>
      <c r="B691" s="10" t="s">
        <v>11</v>
      </c>
      <c r="C691" s="15">
        <f t="shared" si="680"/>
        <v>352.57822829440283</v>
      </c>
      <c r="D691" s="15" t="s">
        <v>10</v>
      </c>
      <c r="E691" s="15">
        <v>567.25</v>
      </c>
      <c r="F691" s="15">
        <v>572.25</v>
      </c>
      <c r="G691" s="15"/>
      <c r="H691" s="15">
        <f t="shared" si="681"/>
        <v>1762.8911414720142</v>
      </c>
      <c r="I691" s="15">
        <f t="shared" si="682"/>
        <v>0</v>
      </c>
      <c r="J691" s="15">
        <f t="shared" si="683"/>
        <v>1762.8911414720142</v>
      </c>
    </row>
    <row r="692" spans="1:10" ht="15.75">
      <c r="A692" s="9">
        <v>43082</v>
      </c>
      <c r="B692" s="10" t="s">
        <v>169</v>
      </c>
      <c r="C692" s="15">
        <f t="shared" si="680"/>
        <v>197.23865877712032</v>
      </c>
      <c r="D692" s="15" t="s">
        <v>10</v>
      </c>
      <c r="E692" s="15">
        <v>1014</v>
      </c>
      <c r="F692" s="15">
        <v>994</v>
      </c>
      <c r="G692" s="15"/>
      <c r="H692" s="15">
        <f t="shared" si="681"/>
        <v>-3944.7731755424065</v>
      </c>
      <c r="I692" s="15">
        <f t="shared" si="682"/>
        <v>0</v>
      </c>
      <c r="J692" s="15">
        <f t="shared" si="683"/>
        <v>-3944.7731755424065</v>
      </c>
    </row>
    <row r="693" spans="1:10" ht="15.75">
      <c r="A693" s="9">
        <v>43082</v>
      </c>
      <c r="B693" s="10" t="s">
        <v>170</v>
      </c>
      <c r="C693" s="15">
        <f t="shared" si="680"/>
        <v>508.90585241730281</v>
      </c>
      <c r="D693" s="15" t="s">
        <v>10</v>
      </c>
      <c r="E693" s="15">
        <v>393</v>
      </c>
      <c r="F693" s="15">
        <v>398.3</v>
      </c>
      <c r="G693" s="15"/>
      <c r="H693" s="15">
        <f t="shared" si="681"/>
        <v>2697.2010178117107</v>
      </c>
      <c r="I693" s="15">
        <f t="shared" si="682"/>
        <v>0</v>
      </c>
      <c r="J693" s="15">
        <f t="shared" si="683"/>
        <v>2697.2010178117107</v>
      </c>
    </row>
    <row r="694" spans="1:10" ht="15.75">
      <c r="A694" s="9">
        <v>43081</v>
      </c>
      <c r="B694" s="10" t="s">
        <v>171</v>
      </c>
      <c r="C694" s="15">
        <f t="shared" si="680"/>
        <v>2298.8505747126437</v>
      </c>
      <c r="D694" s="15" t="s">
        <v>10</v>
      </c>
      <c r="E694" s="15">
        <v>87</v>
      </c>
      <c r="F694" s="15">
        <v>88</v>
      </c>
      <c r="G694" s="15">
        <v>89</v>
      </c>
      <c r="H694" s="15">
        <f t="shared" si="681"/>
        <v>2298.8505747126437</v>
      </c>
      <c r="I694" s="15">
        <f t="shared" si="682"/>
        <v>2298.8505747126437</v>
      </c>
      <c r="J694" s="15">
        <f t="shared" si="683"/>
        <v>4597.7011494252874</v>
      </c>
    </row>
    <row r="695" spans="1:10" ht="15.75">
      <c r="A695" s="9">
        <v>43081</v>
      </c>
      <c r="B695" s="10" t="s">
        <v>172</v>
      </c>
      <c r="C695" s="15">
        <f t="shared" si="680"/>
        <v>551.80024831011178</v>
      </c>
      <c r="D695" s="15" t="s">
        <v>10</v>
      </c>
      <c r="E695" s="15">
        <v>362.45</v>
      </c>
      <c r="F695" s="15">
        <v>357</v>
      </c>
      <c r="G695" s="15"/>
      <c r="H695" s="15">
        <f t="shared" si="681"/>
        <v>-3007.3113532901029</v>
      </c>
      <c r="I695" s="15">
        <f t="shared" si="682"/>
        <v>0</v>
      </c>
      <c r="J695" s="15">
        <f t="shared" si="683"/>
        <v>-3007.3113532901029</v>
      </c>
    </row>
    <row r="696" spans="1:10" ht="15.75">
      <c r="A696" s="9">
        <v>43073</v>
      </c>
      <c r="B696" s="10" t="s">
        <v>14</v>
      </c>
      <c r="C696" s="15">
        <f t="shared" si="680"/>
        <v>291.97080291970804</v>
      </c>
      <c r="D696" s="15" t="s">
        <v>10</v>
      </c>
      <c r="E696" s="15">
        <v>685</v>
      </c>
      <c r="F696" s="15">
        <v>700</v>
      </c>
      <c r="G696" s="15"/>
      <c r="H696" s="15">
        <f t="shared" si="681"/>
        <v>4379.5620437956204</v>
      </c>
      <c r="I696" s="15">
        <f t="shared" si="682"/>
        <v>0</v>
      </c>
      <c r="J696" s="15">
        <f t="shared" si="683"/>
        <v>4379.5620437956204</v>
      </c>
    </row>
    <row r="697" spans="1:10" ht="15.75">
      <c r="A697" s="9">
        <v>43073</v>
      </c>
      <c r="B697" s="10" t="s">
        <v>25</v>
      </c>
      <c r="C697" s="15">
        <f t="shared" si="680"/>
        <v>276.58691743880513</v>
      </c>
      <c r="D697" s="15" t="s">
        <v>10</v>
      </c>
      <c r="E697" s="15">
        <v>723.1</v>
      </c>
      <c r="F697" s="15">
        <v>735</v>
      </c>
      <c r="G697" s="15"/>
      <c r="H697" s="15">
        <f t="shared" si="681"/>
        <v>3291.3843175217748</v>
      </c>
      <c r="I697" s="15">
        <f t="shared" si="682"/>
        <v>0</v>
      </c>
      <c r="J697" s="15">
        <f t="shared" si="683"/>
        <v>3291.3843175217748</v>
      </c>
    </row>
    <row r="698" spans="1:10" ht="15.75">
      <c r="A698" s="9">
        <v>43070</v>
      </c>
      <c r="B698" s="10" t="s">
        <v>24</v>
      </c>
      <c r="C698" s="15">
        <f t="shared" si="680"/>
        <v>1874.4142455482661</v>
      </c>
      <c r="D698" s="15" t="s">
        <v>10</v>
      </c>
      <c r="E698" s="15">
        <v>106.7</v>
      </c>
      <c r="F698" s="15">
        <v>107.7</v>
      </c>
      <c r="G698" s="15"/>
      <c r="H698" s="15">
        <f t="shared" si="681"/>
        <v>1874.4142455482661</v>
      </c>
      <c r="I698" s="15">
        <f t="shared" si="682"/>
        <v>0</v>
      </c>
      <c r="J698" s="15">
        <f t="shared" si="683"/>
        <v>1874.4142455482661</v>
      </c>
    </row>
    <row r="699" spans="1:10" ht="15.75">
      <c r="A699" s="9">
        <v>43070</v>
      </c>
      <c r="B699" s="10" t="s">
        <v>15</v>
      </c>
      <c r="C699" s="15">
        <f t="shared" si="680"/>
        <v>1215.0668286755772</v>
      </c>
      <c r="D699" s="15" t="s">
        <v>9</v>
      </c>
      <c r="E699" s="15">
        <v>164.6</v>
      </c>
      <c r="F699" s="15">
        <v>163</v>
      </c>
      <c r="G699" s="15">
        <v>161.4</v>
      </c>
      <c r="H699" s="15">
        <f t="shared" si="681"/>
        <v>1944.1069258809166</v>
      </c>
      <c r="I699" s="15">
        <f t="shared" si="682"/>
        <v>1944.1069258809166</v>
      </c>
      <c r="J699" s="15">
        <f t="shared" si="683"/>
        <v>3888.2138517618332</v>
      </c>
    </row>
    <row r="700" spans="1:10" ht="15.75">
      <c r="A700" s="9">
        <v>43070</v>
      </c>
      <c r="B700" s="10" t="s">
        <v>16</v>
      </c>
      <c r="C700" s="15">
        <f t="shared" si="680"/>
        <v>205.76131687242798</v>
      </c>
      <c r="D700" s="15" t="s">
        <v>9</v>
      </c>
      <c r="E700" s="15">
        <v>972</v>
      </c>
      <c r="F700" s="15">
        <v>963</v>
      </c>
      <c r="G700" s="15"/>
      <c r="H700" s="15">
        <f t="shared" si="681"/>
        <v>1851.8518518518517</v>
      </c>
      <c r="I700" s="15">
        <f t="shared" si="682"/>
        <v>0</v>
      </c>
      <c r="J700" s="15">
        <f t="shared" si="683"/>
        <v>1851.8518518518517</v>
      </c>
    </row>
    <row r="701" spans="1:10" ht="15.75">
      <c r="A701" s="9">
        <v>43067</v>
      </c>
      <c r="B701" s="10" t="s">
        <v>173</v>
      </c>
      <c r="C701" s="15">
        <f t="shared" si="680"/>
        <v>80</v>
      </c>
      <c r="D701" s="15" t="s">
        <v>10</v>
      </c>
      <c r="E701" s="15">
        <v>2500</v>
      </c>
      <c r="F701" s="15">
        <v>2550</v>
      </c>
      <c r="G701" s="15"/>
      <c r="H701" s="15">
        <f t="shared" si="681"/>
        <v>4000</v>
      </c>
      <c r="I701" s="15">
        <f t="shared" si="682"/>
        <v>0</v>
      </c>
      <c r="J701" s="15">
        <f t="shared" si="683"/>
        <v>4000</v>
      </c>
    </row>
    <row r="702" spans="1:10" ht="15.75">
      <c r="A702" s="9">
        <v>43067</v>
      </c>
      <c r="B702" s="10" t="s">
        <v>174</v>
      </c>
      <c r="C702" s="15">
        <f t="shared" si="680"/>
        <v>904.97737556561083</v>
      </c>
      <c r="D702" s="15" t="s">
        <v>10</v>
      </c>
      <c r="E702" s="15">
        <v>221</v>
      </c>
      <c r="F702" s="15">
        <v>224</v>
      </c>
      <c r="G702" s="15">
        <v>227</v>
      </c>
      <c r="H702" s="15">
        <f t="shared" si="681"/>
        <v>2714.9321266968327</v>
      </c>
      <c r="I702" s="15">
        <f t="shared" si="682"/>
        <v>2714.9321266968327</v>
      </c>
      <c r="J702" s="15">
        <f t="shared" si="683"/>
        <v>5429.8642533936654</v>
      </c>
    </row>
    <row r="703" spans="1:10" ht="15.75">
      <c r="A703" s="9">
        <v>43066</v>
      </c>
      <c r="B703" s="10" t="s">
        <v>22</v>
      </c>
      <c r="C703" s="15">
        <f t="shared" si="680"/>
        <v>1388.8888888888889</v>
      </c>
      <c r="D703" s="15" t="s">
        <v>10</v>
      </c>
      <c r="E703" s="15">
        <v>144</v>
      </c>
      <c r="F703" s="15">
        <v>142</v>
      </c>
      <c r="G703" s="15">
        <v>140</v>
      </c>
      <c r="H703" s="15">
        <f t="shared" si="681"/>
        <v>-2777.7777777777778</v>
      </c>
      <c r="I703" s="15">
        <f t="shared" si="682"/>
        <v>-2777.7777777777778</v>
      </c>
      <c r="J703" s="15">
        <f t="shared" si="683"/>
        <v>-5555.5555555555557</v>
      </c>
    </row>
    <row r="704" spans="1:10" ht="15.75">
      <c r="A704" s="9">
        <v>43066</v>
      </c>
      <c r="B704" s="10" t="s">
        <v>175</v>
      </c>
      <c r="C704" s="15">
        <f t="shared" si="680"/>
        <v>743.49442379182153</v>
      </c>
      <c r="D704" s="15" t="s">
        <v>10</v>
      </c>
      <c r="E704" s="15">
        <v>269</v>
      </c>
      <c r="F704" s="15">
        <v>275</v>
      </c>
      <c r="G704" s="15"/>
      <c r="H704" s="15">
        <f t="shared" si="681"/>
        <v>4460.966542750929</v>
      </c>
      <c r="I704" s="15">
        <f t="shared" si="682"/>
        <v>0</v>
      </c>
      <c r="J704" s="15">
        <f t="shared" si="683"/>
        <v>4460.966542750929</v>
      </c>
    </row>
    <row r="705" spans="1:10" ht="15.75">
      <c r="A705" s="9">
        <v>43066</v>
      </c>
      <c r="B705" s="10" t="s">
        <v>176</v>
      </c>
      <c r="C705" s="15">
        <f t="shared" si="680"/>
        <v>8163.2653061224491</v>
      </c>
      <c r="D705" s="15" t="s">
        <v>10</v>
      </c>
      <c r="E705" s="15">
        <v>24.5</v>
      </c>
      <c r="F705" s="15">
        <v>25</v>
      </c>
      <c r="G705" s="15"/>
      <c r="H705" s="15">
        <f t="shared" si="681"/>
        <v>4081.6326530612246</v>
      </c>
      <c r="I705" s="15">
        <f t="shared" si="682"/>
        <v>0</v>
      </c>
      <c r="J705" s="15">
        <f t="shared" si="683"/>
        <v>4081.6326530612246</v>
      </c>
    </row>
    <row r="706" spans="1:10" ht="15.75">
      <c r="A706" s="9">
        <v>43063</v>
      </c>
      <c r="B706" s="10" t="s">
        <v>21</v>
      </c>
      <c r="C706" s="15">
        <f t="shared" si="680"/>
        <v>4000</v>
      </c>
      <c r="D706" s="15" t="s">
        <v>10</v>
      </c>
      <c r="E706" s="15">
        <v>50</v>
      </c>
      <c r="F706" s="15">
        <v>51</v>
      </c>
      <c r="G706" s="15"/>
      <c r="H706" s="15">
        <f t="shared" si="681"/>
        <v>4000</v>
      </c>
      <c r="I706" s="15">
        <f t="shared" si="682"/>
        <v>0</v>
      </c>
      <c r="J706" s="15">
        <f t="shared" si="683"/>
        <v>4000</v>
      </c>
    </row>
    <row r="707" spans="1:10" ht="15.75">
      <c r="A707" s="9">
        <v>43062</v>
      </c>
      <c r="B707" s="10" t="s">
        <v>177</v>
      </c>
      <c r="C707" s="15">
        <f t="shared" si="680"/>
        <v>2949.8525073746314</v>
      </c>
      <c r="D707" s="15" t="s">
        <v>10</v>
      </c>
      <c r="E707" s="15">
        <v>67.8</v>
      </c>
      <c r="F707" s="15">
        <v>65.3</v>
      </c>
      <c r="G707" s="15"/>
      <c r="H707" s="15">
        <f t="shared" si="681"/>
        <v>-7374.6312684365785</v>
      </c>
      <c r="I707" s="15">
        <f t="shared" si="682"/>
        <v>0</v>
      </c>
      <c r="J707" s="15">
        <f t="shared" si="683"/>
        <v>-7374.6312684365785</v>
      </c>
    </row>
    <row r="708" spans="1:10" ht="15.75">
      <c r="A708" s="9">
        <v>43062</v>
      </c>
      <c r="B708" s="10" t="s">
        <v>177</v>
      </c>
      <c r="C708" s="15">
        <f t="shared" si="680"/>
        <v>3060.4437643458305</v>
      </c>
      <c r="D708" s="15" t="s">
        <v>10</v>
      </c>
      <c r="E708" s="15">
        <v>65.349999999999994</v>
      </c>
      <c r="F708" s="15">
        <v>65.95</v>
      </c>
      <c r="G708" s="15">
        <v>66.55</v>
      </c>
      <c r="H708" s="15">
        <f t="shared" si="681"/>
        <v>1836.2662586075244</v>
      </c>
      <c r="I708" s="15">
        <f t="shared" si="682"/>
        <v>1836.2662586074809</v>
      </c>
      <c r="J708" s="15">
        <f t="shared" si="683"/>
        <v>3672.5325172150051</v>
      </c>
    </row>
    <row r="709" spans="1:10" ht="15.75">
      <c r="A709" s="9">
        <v>43061</v>
      </c>
      <c r="B709" s="10" t="s">
        <v>159</v>
      </c>
      <c r="C709" s="15">
        <f t="shared" si="680"/>
        <v>320.5128205128205</v>
      </c>
      <c r="D709" s="15" t="s">
        <v>9</v>
      </c>
      <c r="E709" s="15">
        <v>624</v>
      </c>
      <c r="F709" s="15">
        <v>630</v>
      </c>
      <c r="G709" s="15"/>
      <c r="H709" s="15">
        <f t="shared" si="681"/>
        <v>-1923.0769230769229</v>
      </c>
      <c r="I709" s="15">
        <f t="shared" si="682"/>
        <v>0</v>
      </c>
      <c r="J709" s="15">
        <f t="shared" si="683"/>
        <v>-1923.0769230769229</v>
      </c>
    </row>
    <row r="710" spans="1:10" ht="15.75">
      <c r="A710" s="9">
        <v>43061</v>
      </c>
      <c r="B710" s="10" t="s">
        <v>43</v>
      </c>
      <c r="C710" s="15">
        <f t="shared" si="680"/>
        <v>806.45161290322585</v>
      </c>
      <c r="D710" s="15" t="s">
        <v>9</v>
      </c>
      <c r="E710" s="15">
        <v>248</v>
      </c>
      <c r="F710" s="15">
        <v>246.15</v>
      </c>
      <c r="G710" s="15"/>
      <c r="H710" s="15">
        <f t="shared" si="681"/>
        <v>1491.9354838709633</v>
      </c>
      <c r="I710" s="15">
        <f t="shared" si="682"/>
        <v>0</v>
      </c>
      <c r="J710" s="15">
        <f t="shared" si="683"/>
        <v>1491.9354838709633</v>
      </c>
    </row>
    <row r="711" spans="1:10" ht="15.75">
      <c r="A711" s="9">
        <v>43059</v>
      </c>
      <c r="B711" s="10" t="s">
        <v>158</v>
      </c>
      <c r="C711" s="15">
        <f t="shared" si="680"/>
        <v>743.49442379182153</v>
      </c>
      <c r="D711" s="15" t="s">
        <v>10</v>
      </c>
      <c r="E711" s="15">
        <v>269</v>
      </c>
      <c r="F711" s="15">
        <v>271</v>
      </c>
      <c r="G711" s="15"/>
      <c r="H711" s="15">
        <f t="shared" si="681"/>
        <v>1486.9888475836431</v>
      </c>
      <c r="I711" s="15">
        <f t="shared" si="682"/>
        <v>0</v>
      </c>
      <c r="J711" s="15">
        <f t="shared" si="683"/>
        <v>1486.9888475836431</v>
      </c>
    </row>
    <row r="712" spans="1:10" ht="15.75">
      <c r="A712" s="9">
        <v>43059</v>
      </c>
      <c r="B712" s="10" t="s">
        <v>157</v>
      </c>
      <c r="C712" s="15">
        <f t="shared" si="680"/>
        <v>1282.051282051282</v>
      </c>
      <c r="D712" s="15" t="s">
        <v>10</v>
      </c>
      <c r="E712" s="15">
        <v>156</v>
      </c>
      <c r="F712" s="15">
        <v>159</v>
      </c>
      <c r="G712" s="15"/>
      <c r="H712" s="15">
        <f t="shared" si="681"/>
        <v>3846.1538461538457</v>
      </c>
      <c r="I712" s="15">
        <f t="shared" si="682"/>
        <v>0</v>
      </c>
      <c r="J712" s="15">
        <f t="shared" si="683"/>
        <v>3846.1538461538457</v>
      </c>
    </row>
    <row r="713" spans="1:10" ht="15.75">
      <c r="A713" s="9">
        <v>43056</v>
      </c>
      <c r="B713" s="10" t="s">
        <v>156</v>
      </c>
      <c r="C713" s="15">
        <f t="shared" si="680"/>
        <v>3076.9230769230771</v>
      </c>
      <c r="D713" s="15" t="s">
        <v>10</v>
      </c>
      <c r="E713" s="15">
        <v>65</v>
      </c>
      <c r="F713" s="15">
        <v>65.599999999999994</v>
      </c>
      <c r="G713" s="15">
        <v>66.2</v>
      </c>
      <c r="H713" s="15">
        <f t="shared" si="681"/>
        <v>1846.1538461538287</v>
      </c>
      <c r="I713" s="15">
        <f t="shared" si="682"/>
        <v>1846.1538461538726</v>
      </c>
      <c r="J713" s="15">
        <f t="shared" si="683"/>
        <v>3692.3076923077015</v>
      </c>
    </row>
    <row r="714" spans="1:10" ht="15.75">
      <c r="A714" s="9">
        <v>43056</v>
      </c>
      <c r="B714" s="10" t="s">
        <v>20</v>
      </c>
      <c r="C714" s="15">
        <f t="shared" si="680"/>
        <v>909.09090909090912</v>
      </c>
      <c r="D714" s="15" t="s">
        <v>10</v>
      </c>
      <c r="E714" s="15">
        <v>220</v>
      </c>
      <c r="F714" s="15">
        <v>222</v>
      </c>
      <c r="G714" s="15">
        <v>224</v>
      </c>
      <c r="H714" s="15">
        <f t="shared" si="681"/>
        <v>1818.1818181818182</v>
      </c>
      <c r="I714" s="15">
        <f t="shared" si="682"/>
        <v>1818.1818181818182</v>
      </c>
      <c r="J714" s="15">
        <f t="shared" si="683"/>
        <v>3636.3636363636365</v>
      </c>
    </row>
    <row r="715" spans="1:10" ht="15.75">
      <c r="A715" s="9">
        <v>43055</v>
      </c>
      <c r="B715" s="10" t="s">
        <v>19</v>
      </c>
      <c r="C715" s="15">
        <f t="shared" si="680"/>
        <v>818.66557511256644</v>
      </c>
      <c r="D715" s="15" t="s">
        <v>10</v>
      </c>
      <c r="E715" s="15">
        <v>244.3</v>
      </c>
      <c r="F715" s="15">
        <v>246.85</v>
      </c>
      <c r="G715" s="15">
        <v>249.1</v>
      </c>
      <c r="H715" s="15">
        <f t="shared" si="681"/>
        <v>2087.5972165370304</v>
      </c>
      <c r="I715" s="15">
        <f t="shared" si="682"/>
        <v>1841.9975440032745</v>
      </c>
      <c r="J715" s="15">
        <f t="shared" si="683"/>
        <v>3929.5947605403048</v>
      </c>
    </row>
    <row r="716" spans="1:10" ht="15.75">
      <c r="A716" s="9">
        <v>43054</v>
      </c>
      <c r="B716" s="10" t="s">
        <v>155</v>
      </c>
      <c r="C716" s="15">
        <f t="shared" si="680"/>
        <v>89.285714285714292</v>
      </c>
      <c r="D716" s="15" t="s">
        <v>10</v>
      </c>
      <c r="E716" s="15">
        <v>2240</v>
      </c>
      <c r="F716" s="15">
        <v>2160</v>
      </c>
      <c r="G716" s="15"/>
      <c r="H716" s="15">
        <f t="shared" si="681"/>
        <v>-7142.8571428571431</v>
      </c>
      <c r="I716" s="15">
        <f t="shared" si="682"/>
        <v>0</v>
      </c>
      <c r="J716" s="15">
        <f t="shared" si="683"/>
        <v>-7142.8571428571431</v>
      </c>
    </row>
    <row r="717" spans="1:10" ht="15.75">
      <c r="A717" s="9">
        <v>43054</v>
      </c>
      <c r="B717" s="10" t="s">
        <v>154</v>
      </c>
      <c r="C717" s="15">
        <f t="shared" si="680"/>
        <v>231.83030022023877</v>
      </c>
      <c r="D717" s="15" t="s">
        <v>9</v>
      </c>
      <c r="E717" s="15">
        <v>862.7</v>
      </c>
      <c r="F717" s="15">
        <v>854.7</v>
      </c>
      <c r="G717" s="15">
        <v>845.7</v>
      </c>
      <c r="H717" s="15">
        <f t="shared" si="681"/>
        <v>1854.6424017619102</v>
      </c>
      <c r="I717" s="15">
        <v>0</v>
      </c>
      <c r="J717" s="15">
        <f t="shared" si="683"/>
        <v>1854.6424017619102</v>
      </c>
    </row>
    <row r="718" spans="1:10" ht="15.75">
      <c r="A718" s="9">
        <v>43053</v>
      </c>
      <c r="B718" s="10" t="s">
        <v>153</v>
      </c>
      <c r="C718" s="15">
        <f t="shared" ref="C718" si="684">200000/E718</f>
        <v>716.84587813620067</v>
      </c>
      <c r="D718" s="15" t="s">
        <v>10</v>
      </c>
      <c r="E718" s="15">
        <v>279</v>
      </c>
      <c r="F718" s="15">
        <v>268</v>
      </c>
      <c r="G718" s="15">
        <v>0</v>
      </c>
      <c r="H718" s="15">
        <f t="shared" ref="H718" si="685">(IF(D718="SELL",E718-F718,IF(D718="BUY",F718-E718)))*C718</f>
        <v>-7885.304659498207</v>
      </c>
      <c r="I718" s="15">
        <v>0</v>
      </c>
      <c r="J718" s="15">
        <f t="shared" ref="J718" si="686">SUM(H718,I718)</f>
        <v>-7885.304659498207</v>
      </c>
    </row>
    <row r="719" spans="1:10" ht="15.75">
      <c r="A719" s="9">
        <v>43052</v>
      </c>
      <c r="B719" s="10" t="s">
        <v>152</v>
      </c>
      <c r="C719" s="15">
        <f t="shared" si="680"/>
        <v>2014.0986908358509</v>
      </c>
      <c r="D719" s="15" t="s">
        <v>10</v>
      </c>
      <c r="E719" s="15">
        <v>99.3</v>
      </c>
      <c r="F719" s="15">
        <v>93.3</v>
      </c>
      <c r="G719" s="15"/>
      <c r="H719" s="15">
        <f t="shared" si="681"/>
        <v>-12084.592145015105</v>
      </c>
      <c r="I719" s="15">
        <f t="shared" si="682"/>
        <v>0</v>
      </c>
      <c r="J719" s="15">
        <f t="shared" si="683"/>
        <v>-12084.592145015105</v>
      </c>
    </row>
    <row r="720" spans="1:10" ht="15" customHeight="1">
      <c r="A720" s="9">
        <v>43052</v>
      </c>
      <c r="B720" s="10" t="s">
        <v>151</v>
      </c>
      <c r="C720" s="13">
        <f t="shared" si="659"/>
        <v>3162.0553359683795</v>
      </c>
      <c r="D720" s="10" t="s">
        <v>10</v>
      </c>
      <c r="E720" s="11">
        <v>63.25</v>
      </c>
      <c r="F720" s="11">
        <v>63.25</v>
      </c>
      <c r="G720" s="11"/>
      <c r="H720" s="15">
        <f t="shared" si="660"/>
        <v>0</v>
      </c>
      <c r="I720" s="15">
        <f t="shared" ref="I720" si="687">(IF(D720="SELL",IF(G720="",0,F720-G720),IF(D720="BUY",IF(G720="",0,G720-F720))))*C720</f>
        <v>0</v>
      </c>
      <c r="J720" s="15">
        <f t="shared" si="662"/>
        <v>0</v>
      </c>
    </row>
    <row r="721" spans="8:10" ht="15" customHeight="1">
      <c r="H721" s="27" t="s">
        <v>44</v>
      </c>
      <c r="I721" s="28"/>
      <c r="J721" s="25">
        <f>SUM(J8:J720)</f>
        <v>5011271.8887856826</v>
      </c>
    </row>
    <row r="722" spans="8:10">
      <c r="H722" s="29"/>
      <c r="I722" s="30"/>
      <c r="J722" s="26"/>
    </row>
  </sheetData>
  <mergeCells count="13">
    <mergeCell ref="J721:J722"/>
    <mergeCell ref="H721:I722"/>
    <mergeCell ref="H5:I6"/>
    <mergeCell ref="J5:J7"/>
    <mergeCell ref="D2:G3"/>
    <mergeCell ref="F5:F7"/>
    <mergeCell ref="G5:G7"/>
    <mergeCell ref="J1:K4"/>
    <mergeCell ref="A5:A7"/>
    <mergeCell ref="B5:B7"/>
    <mergeCell ref="C5:C7"/>
    <mergeCell ref="D5:D7"/>
    <mergeCell ref="E5:E7"/>
  </mergeCells>
  <conditionalFormatting sqref="H5:H7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PLATINUM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ABHINAV</dc:creator>
  <cp:lastModifiedBy>abc</cp:lastModifiedBy>
  <dcterms:created xsi:type="dcterms:W3CDTF">2018-02-12T11:59:59Z</dcterms:created>
  <dcterms:modified xsi:type="dcterms:W3CDTF">2020-01-02T10:49:25Z</dcterms:modified>
</cp:coreProperties>
</file>