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600" windowHeight="8010"/>
  </bookViews>
  <sheets>
    <sheet name="CASH PREMIUM" sheetId="2" r:id="rId1"/>
  </sheets>
  <calcPr calcId="124519"/>
</workbook>
</file>

<file path=xl/calcChain.xml><?xml version="1.0" encoding="utf-8"?>
<calcChain xmlns="http://schemas.openxmlformats.org/spreadsheetml/2006/main">
  <c r="H9" i="2"/>
  <c r="J9" s="1"/>
  <c r="C9"/>
  <c r="H10" l="1"/>
  <c r="C10"/>
  <c r="H11"/>
  <c r="J11" s="1"/>
  <c r="C11"/>
  <c r="J10" l="1"/>
  <c r="C12" l="1"/>
  <c r="H12" s="1"/>
  <c r="C13"/>
  <c r="I13" s="1"/>
  <c r="H13" l="1"/>
  <c r="J13" s="1"/>
  <c r="J12"/>
  <c r="C14" l="1"/>
  <c r="H14" s="1"/>
  <c r="I14" l="1"/>
  <c r="J14" s="1"/>
  <c r="C15"/>
  <c r="H15" l="1"/>
  <c r="J15" s="1"/>
  <c r="I16" l="1"/>
  <c r="H16"/>
  <c r="C16"/>
  <c r="C17"/>
  <c r="H17" s="1"/>
  <c r="J17" s="1"/>
  <c r="H18"/>
  <c r="C18"/>
  <c r="J16" l="1"/>
  <c r="C19" l="1"/>
  <c r="H19" s="1"/>
  <c r="J19" s="1"/>
  <c r="C20"/>
  <c r="I20" s="1"/>
  <c r="H21"/>
  <c r="C21"/>
  <c r="I21" s="1"/>
  <c r="C22"/>
  <c r="H22" s="1"/>
  <c r="I22" l="1"/>
  <c r="J22" s="1"/>
  <c r="H20"/>
  <c r="J20" s="1"/>
  <c r="J21"/>
  <c r="I23" l="1"/>
  <c r="H23"/>
  <c r="C23"/>
  <c r="J23" l="1"/>
  <c r="C24"/>
  <c r="H24" s="1"/>
  <c r="C25"/>
  <c r="H25" s="1"/>
  <c r="I25" l="1"/>
  <c r="J25" s="1"/>
  <c r="I24"/>
  <c r="J24" s="1"/>
  <c r="I26" l="1"/>
  <c r="H26"/>
  <c r="C26"/>
  <c r="J26" l="1"/>
  <c r="I27"/>
  <c r="H27"/>
  <c r="C27"/>
  <c r="J27" l="1"/>
  <c r="H28"/>
  <c r="J28" s="1"/>
  <c r="C28"/>
  <c r="I29" l="1"/>
  <c r="J29" s="1"/>
  <c r="C29"/>
  <c r="C31" l="1"/>
  <c r="H31" s="1"/>
  <c r="C30"/>
  <c r="H30" s="1"/>
  <c r="J30" l="1"/>
  <c r="J31"/>
  <c r="C33" l="1"/>
  <c r="H33" s="1"/>
  <c r="J33" s="1"/>
  <c r="C32"/>
  <c r="H32" l="1"/>
  <c r="I32"/>
  <c r="C34"/>
  <c r="H34" s="1"/>
  <c r="J34" s="1"/>
  <c r="J32" l="1"/>
  <c r="H35"/>
  <c r="C35"/>
  <c r="I35" s="1"/>
  <c r="J35" l="1"/>
  <c r="C36"/>
  <c r="H36" s="1"/>
  <c r="J36" l="1"/>
  <c r="C37" l="1"/>
  <c r="H37" s="1"/>
  <c r="C38"/>
  <c r="I38" s="1"/>
  <c r="C39"/>
  <c r="H39" s="1"/>
  <c r="J39" s="1"/>
  <c r="I37" l="1"/>
  <c r="J37" s="1"/>
  <c r="H38"/>
  <c r="J38" s="1"/>
  <c r="C40"/>
  <c r="H40" s="1"/>
  <c r="J40" s="1"/>
  <c r="C41"/>
  <c r="H41" s="1"/>
  <c r="J41" s="1"/>
  <c r="C42"/>
  <c r="H42" s="1"/>
  <c r="H43"/>
  <c r="C43"/>
  <c r="I43" s="1"/>
  <c r="J43" l="1"/>
  <c r="J42"/>
  <c r="C44" l="1"/>
  <c r="H44" s="1"/>
  <c r="I44" l="1"/>
  <c r="J44" s="1"/>
  <c r="C45" l="1"/>
  <c r="H45" s="1"/>
  <c r="C46"/>
  <c r="H46" s="1"/>
  <c r="I45" l="1"/>
  <c r="J45" s="1"/>
  <c r="J46"/>
  <c r="H47" l="1"/>
  <c r="J47" s="1"/>
  <c r="C47"/>
  <c r="C48"/>
  <c r="H48" s="1"/>
  <c r="I48" l="1"/>
  <c r="J48" s="1"/>
  <c r="C49"/>
  <c r="H49" s="1"/>
  <c r="C50"/>
  <c r="I50" s="1"/>
  <c r="J49" l="1"/>
  <c r="H50"/>
  <c r="J50" s="1"/>
  <c r="I51" l="1"/>
  <c r="C51"/>
  <c r="H51" s="1"/>
  <c r="C52"/>
  <c r="H52" s="1"/>
  <c r="J51" l="1"/>
  <c r="J52"/>
  <c r="I53" l="1"/>
  <c r="C53"/>
  <c r="H53" s="1"/>
  <c r="J53" l="1"/>
  <c r="C54"/>
  <c r="H54" s="1"/>
  <c r="I54" l="1"/>
  <c r="J54" s="1"/>
  <c r="H55"/>
  <c r="C55"/>
  <c r="J55" l="1"/>
  <c r="C56" l="1"/>
  <c r="H56" s="1"/>
  <c r="C57"/>
  <c r="H57" s="1"/>
  <c r="C58"/>
  <c r="H58" s="1"/>
  <c r="I56" l="1"/>
  <c r="J56" s="1"/>
  <c r="J57"/>
  <c r="I58"/>
  <c r="J58" s="1"/>
  <c r="C59" l="1"/>
  <c r="H59" s="1"/>
  <c r="I59" l="1"/>
  <c r="J59" s="1"/>
  <c r="I60" l="1"/>
  <c r="H60"/>
  <c r="C60"/>
  <c r="J60" l="1"/>
  <c r="C61"/>
  <c r="H61" s="1"/>
  <c r="J61" l="1"/>
  <c r="I62" l="1"/>
  <c r="H62"/>
  <c r="C62"/>
  <c r="C63"/>
  <c r="I63" s="1"/>
  <c r="H63" l="1"/>
  <c r="J63" s="1"/>
  <c r="J62"/>
  <c r="C65"/>
  <c r="H65" s="1"/>
  <c r="C66"/>
  <c r="I66" s="1"/>
  <c r="H66" l="1"/>
  <c r="J66" s="1"/>
  <c r="I65"/>
  <c r="J65" s="1"/>
  <c r="C64" l="1"/>
  <c r="H64" s="1"/>
  <c r="J64" l="1"/>
  <c r="C67" l="1"/>
  <c r="H67" l="1"/>
  <c r="J67" s="1"/>
  <c r="H68" l="1"/>
  <c r="C68"/>
  <c r="I68" s="1"/>
  <c r="J68" l="1"/>
  <c r="H69"/>
  <c r="C69"/>
  <c r="J69" l="1"/>
  <c r="C70" l="1"/>
  <c r="H70" s="1"/>
  <c r="I70" l="1"/>
  <c r="J70" s="1"/>
  <c r="I71" l="1"/>
  <c r="C71"/>
  <c r="H71" s="1"/>
  <c r="J71" l="1"/>
  <c r="H72"/>
  <c r="J72" s="1"/>
  <c r="C72"/>
  <c r="C73" l="1"/>
  <c r="H73" s="1"/>
  <c r="C74"/>
  <c r="H74" s="1"/>
  <c r="I73" l="1"/>
  <c r="J73" s="1"/>
  <c r="J74"/>
  <c r="C75" l="1"/>
  <c r="H75" s="1"/>
  <c r="C76"/>
  <c r="I76" s="1"/>
  <c r="C77"/>
  <c r="H77" s="1"/>
  <c r="J77" s="1"/>
  <c r="C78"/>
  <c r="H78" s="1"/>
  <c r="C79"/>
  <c r="I79" s="1"/>
  <c r="I75" l="1"/>
  <c r="J75" s="1"/>
  <c r="H79"/>
  <c r="J79" s="1"/>
  <c r="H76"/>
  <c r="J76" s="1"/>
  <c r="J78"/>
  <c r="I80" l="1"/>
  <c r="H80"/>
  <c r="C80"/>
  <c r="J80" l="1"/>
  <c r="C81" l="1"/>
  <c r="I81" s="1"/>
  <c r="C82"/>
  <c r="H82" s="1"/>
  <c r="H81" l="1"/>
  <c r="J81" s="1"/>
  <c r="I82"/>
  <c r="J82" s="1"/>
  <c r="C83" l="1"/>
  <c r="H83" s="1"/>
  <c r="J83" s="1"/>
  <c r="C84"/>
  <c r="H84" s="1"/>
  <c r="J84" s="1"/>
  <c r="I85" l="1"/>
  <c r="C85"/>
  <c r="H85" s="1"/>
  <c r="C86"/>
  <c r="H86" s="1"/>
  <c r="J86" s="1"/>
  <c r="J85" l="1"/>
  <c r="C87"/>
  <c r="H87" s="1"/>
  <c r="J87" s="1"/>
  <c r="H88"/>
  <c r="J88" s="1"/>
  <c r="C88"/>
  <c r="C89"/>
  <c r="H89" s="1"/>
  <c r="J89" s="1"/>
  <c r="C90" l="1"/>
  <c r="H90" s="1"/>
  <c r="C91"/>
  <c r="H91" s="1"/>
  <c r="I91" l="1"/>
  <c r="J91" s="1"/>
  <c r="I90"/>
  <c r="J90" s="1"/>
  <c r="C92" l="1"/>
  <c r="H92" s="1"/>
  <c r="C93"/>
  <c r="H93" s="1"/>
  <c r="J93" s="1"/>
  <c r="C94"/>
  <c r="H94" s="1"/>
  <c r="I92" l="1"/>
  <c r="J92" s="1"/>
  <c r="J94"/>
  <c r="C95" l="1"/>
  <c r="I95" s="1"/>
  <c r="C96"/>
  <c r="H96" s="1"/>
  <c r="C97"/>
  <c r="I97" s="1"/>
  <c r="H95" l="1"/>
  <c r="J95" s="1"/>
  <c r="H97"/>
  <c r="J97" s="1"/>
  <c r="I96"/>
  <c r="J96" s="1"/>
  <c r="I98" l="1"/>
  <c r="C98"/>
  <c r="H98" s="1"/>
  <c r="J98" l="1"/>
  <c r="C99"/>
  <c r="H99" s="1"/>
  <c r="C100"/>
  <c r="H100" s="1"/>
  <c r="I99" l="1"/>
  <c r="J99" s="1"/>
  <c r="J100"/>
  <c r="I101" l="1"/>
  <c r="C101"/>
  <c r="H101" s="1"/>
  <c r="J101" l="1"/>
  <c r="C102" l="1"/>
  <c r="H102" s="1"/>
  <c r="I103"/>
  <c r="C103"/>
  <c r="H103" s="1"/>
  <c r="J103" l="1"/>
  <c r="I102"/>
  <c r="J102" s="1"/>
  <c r="C104"/>
  <c r="H104" s="1"/>
  <c r="C105"/>
  <c r="H105" s="1"/>
  <c r="I105" l="1"/>
  <c r="J105" s="1"/>
  <c r="J104"/>
  <c r="C106" l="1"/>
  <c r="I106" s="1"/>
  <c r="C107"/>
  <c r="H107" s="1"/>
  <c r="C108"/>
  <c r="H108" s="1"/>
  <c r="C109"/>
  <c r="H109" s="1"/>
  <c r="J109" s="1"/>
  <c r="I108" l="1"/>
  <c r="J108" s="1"/>
  <c r="H106"/>
  <c r="J106" s="1"/>
  <c r="C110"/>
  <c r="H110" s="1"/>
  <c r="C111" l="1"/>
  <c r="H111" s="1"/>
  <c r="C112"/>
  <c r="H112" s="1"/>
  <c r="I111" l="1"/>
  <c r="J111" s="1"/>
  <c r="I112"/>
  <c r="J112" s="1"/>
  <c r="C113" l="1"/>
  <c r="H113" s="1"/>
  <c r="C114"/>
  <c r="H114" s="1"/>
  <c r="J114" s="1"/>
  <c r="C115"/>
  <c r="H115" s="1"/>
  <c r="C116"/>
  <c r="H116" s="1"/>
  <c r="J116" s="1"/>
  <c r="I113" l="1"/>
  <c r="J113" s="1"/>
  <c r="I115"/>
  <c r="J115" s="1"/>
  <c r="C117"/>
  <c r="H117" s="1"/>
  <c r="C118"/>
  <c r="I118" s="1"/>
  <c r="C119"/>
  <c r="H119" s="1"/>
  <c r="J119" s="1"/>
  <c r="C120"/>
  <c r="I120" s="1"/>
  <c r="H118" l="1"/>
  <c r="J118" s="1"/>
  <c r="H120"/>
  <c r="J120" s="1"/>
  <c r="J117"/>
  <c r="C121" l="1"/>
  <c r="H121" s="1"/>
  <c r="J121" s="1"/>
  <c r="C122"/>
  <c r="H122" s="1"/>
  <c r="C123"/>
  <c r="H123" s="1"/>
  <c r="J123" s="1"/>
  <c r="C124"/>
  <c r="H124" s="1"/>
  <c r="J124" s="1"/>
  <c r="I122" l="1"/>
  <c r="J122" s="1"/>
  <c r="C125"/>
  <c r="H125" s="1"/>
  <c r="J125" s="1"/>
  <c r="C126"/>
  <c r="H126" s="1"/>
  <c r="J126" s="1"/>
  <c r="C127"/>
  <c r="H127" s="1"/>
  <c r="J127" s="1"/>
  <c r="C128"/>
  <c r="H128" s="1"/>
  <c r="J128" s="1"/>
  <c r="C129"/>
  <c r="H129" s="1"/>
  <c r="J129" s="1"/>
  <c r="C130"/>
  <c r="H130" s="1"/>
  <c r="J130" s="1"/>
  <c r="C131" l="1"/>
  <c r="H131" s="1"/>
  <c r="J131" s="1"/>
  <c r="C132"/>
  <c r="H132" s="1"/>
  <c r="J132" s="1"/>
  <c r="C133"/>
  <c r="H133" s="1"/>
  <c r="J133" l="1"/>
  <c r="C135" l="1"/>
  <c r="H135" s="1"/>
  <c r="C134"/>
  <c r="I134" s="1"/>
  <c r="C136"/>
  <c r="H136" s="1"/>
  <c r="H134" l="1"/>
  <c r="J134" s="1"/>
  <c r="I135"/>
  <c r="J135" s="1"/>
  <c r="C137"/>
  <c r="I137" s="1"/>
  <c r="C138"/>
  <c r="I138" s="1"/>
  <c r="H138" l="1"/>
  <c r="J138" s="1"/>
  <c r="H137"/>
  <c r="J137" s="1"/>
  <c r="C139" l="1"/>
  <c r="H139" s="1"/>
  <c r="J139" s="1"/>
  <c r="C140"/>
  <c r="H140" s="1"/>
  <c r="J140" s="1"/>
  <c r="C141"/>
  <c r="H141" s="1"/>
  <c r="J141" s="1"/>
  <c r="H142" l="1"/>
  <c r="J142" s="1"/>
  <c r="C142"/>
  <c r="C143" l="1"/>
  <c r="H143" s="1"/>
  <c r="C144"/>
  <c r="H144" s="1"/>
  <c r="J144" s="1"/>
  <c r="C145"/>
  <c r="H145" s="1"/>
  <c r="I143" l="1"/>
  <c r="J143" s="1"/>
  <c r="I145"/>
  <c r="J145" s="1"/>
  <c r="C146"/>
  <c r="H146" s="1"/>
  <c r="J146" s="1"/>
  <c r="C147"/>
  <c r="H147" s="1"/>
  <c r="C148"/>
  <c r="H148" s="1"/>
  <c r="C149"/>
  <c r="I149" s="1"/>
  <c r="H149" l="1"/>
  <c r="J149" s="1"/>
  <c r="I147"/>
  <c r="J147" s="1"/>
  <c r="J148"/>
  <c r="C150" l="1"/>
  <c r="H150" s="1"/>
  <c r="C151"/>
  <c r="H151" s="1"/>
  <c r="J151" s="1"/>
  <c r="C152" l="1"/>
  <c r="H152" s="1"/>
  <c r="I152" l="1"/>
  <c r="J152" s="1"/>
  <c r="C153"/>
  <c r="H153" s="1"/>
  <c r="J153" s="1"/>
  <c r="C154"/>
  <c r="H154" s="1"/>
  <c r="J154" s="1"/>
  <c r="C155"/>
  <c r="H155" s="1"/>
  <c r="J155" s="1"/>
  <c r="C156"/>
  <c r="H156" s="1"/>
  <c r="J156" s="1"/>
  <c r="C157"/>
  <c r="H157" s="1"/>
  <c r="C158"/>
  <c r="H158" s="1"/>
  <c r="J158" s="1"/>
  <c r="I157" l="1"/>
  <c r="J157" s="1"/>
  <c r="C159" l="1"/>
  <c r="H159" s="1"/>
  <c r="J159" s="1"/>
  <c r="C160"/>
  <c r="H160" s="1"/>
  <c r="J160" s="1"/>
  <c r="C161"/>
  <c r="H161" s="1"/>
  <c r="C162"/>
  <c r="H162" s="1"/>
  <c r="J162" s="1"/>
  <c r="I161" l="1"/>
  <c r="J161" s="1"/>
  <c r="C163"/>
  <c r="H163" s="1"/>
  <c r="J163" l="1"/>
  <c r="C164" l="1"/>
  <c r="H164" s="1"/>
  <c r="J164" s="1"/>
  <c r="C165"/>
  <c r="I165" s="1"/>
  <c r="C166"/>
  <c r="H166" s="1"/>
  <c r="H165" l="1"/>
  <c r="J165" s="1"/>
  <c r="J166"/>
  <c r="I167" l="1"/>
  <c r="H167"/>
  <c r="C167"/>
  <c r="J167" l="1"/>
  <c r="I168" l="1"/>
  <c r="H168"/>
  <c r="C168"/>
  <c r="J168" l="1"/>
  <c r="C169"/>
  <c r="H169" s="1"/>
  <c r="J169" s="1"/>
  <c r="C170"/>
  <c r="H170" s="1"/>
  <c r="J170" s="1"/>
  <c r="C171"/>
  <c r="H171" s="1"/>
  <c r="J171" s="1"/>
  <c r="C172" l="1"/>
  <c r="I172" s="1"/>
  <c r="C173"/>
  <c r="I173" s="1"/>
  <c r="H172" l="1"/>
  <c r="J172" s="1"/>
  <c r="H173"/>
  <c r="J173" s="1"/>
  <c r="C174"/>
  <c r="H174" s="1"/>
  <c r="J174" s="1"/>
  <c r="H175" l="1"/>
  <c r="J175" s="1"/>
  <c r="C175"/>
  <c r="C176" l="1"/>
  <c r="H176" s="1"/>
  <c r="J176" s="1"/>
  <c r="H177" l="1"/>
  <c r="C177"/>
  <c r="I177" s="1"/>
  <c r="J177" l="1"/>
  <c r="I178" l="1"/>
  <c r="H178"/>
  <c r="C178"/>
  <c r="J178" l="1"/>
  <c r="C179"/>
  <c r="H179" s="1"/>
  <c r="J179" s="1"/>
  <c r="C180"/>
  <c r="H180" s="1"/>
  <c r="J180" s="1"/>
  <c r="C181" l="1"/>
  <c r="H181" s="1"/>
  <c r="C182"/>
  <c r="H182" s="1"/>
  <c r="J182" s="1"/>
  <c r="C183"/>
  <c r="H183" s="1"/>
  <c r="J183" s="1"/>
  <c r="I181" l="1"/>
  <c r="J181" s="1"/>
  <c r="C184"/>
  <c r="H184" s="1"/>
  <c r="I184" l="1"/>
  <c r="J184" s="1"/>
  <c r="C185"/>
  <c r="H185" s="1"/>
  <c r="I185" l="1"/>
  <c r="J185" s="1"/>
  <c r="C186"/>
  <c r="H186" s="1"/>
  <c r="J186" s="1"/>
  <c r="C187"/>
  <c r="H187" s="1"/>
  <c r="J187" s="1"/>
  <c r="H188" l="1"/>
  <c r="J188" s="1"/>
  <c r="C188"/>
  <c r="C189" l="1"/>
  <c r="H189" s="1"/>
  <c r="J189" s="1"/>
  <c r="C190"/>
  <c r="I190" s="1"/>
  <c r="H190" l="1"/>
  <c r="J190" s="1"/>
  <c r="C191" l="1"/>
  <c r="I191" s="1"/>
  <c r="H191" l="1"/>
  <c r="J191" s="1"/>
  <c r="C192"/>
  <c r="H192" s="1"/>
  <c r="J192" l="1"/>
  <c r="I193" l="1"/>
  <c r="H193"/>
  <c r="C193"/>
  <c r="J193" l="1"/>
  <c r="C194"/>
  <c r="H194" s="1"/>
  <c r="J194" s="1"/>
  <c r="C195"/>
  <c r="H195" s="1"/>
  <c r="J195" s="1"/>
  <c r="C196" l="1"/>
  <c r="H196" s="1"/>
  <c r="J196" l="1"/>
  <c r="C197" l="1"/>
  <c r="I197" s="1"/>
  <c r="H197" l="1"/>
  <c r="J197" s="1"/>
  <c r="C198"/>
  <c r="H198" s="1"/>
  <c r="J198" s="1"/>
  <c r="C199"/>
  <c r="H199" s="1"/>
  <c r="J199" s="1"/>
  <c r="C200" l="1"/>
  <c r="H200" s="1"/>
  <c r="J200" s="1"/>
  <c r="C201"/>
  <c r="H201" s="1"/>
  <c r="J201" s="1"/>
  <c r="C202"/>
  <c r="H202" s="1"/>
  <c r="J202" s="1"/>
  <c r="C203" l="1"/>
  <c r="H203" s="1"/>
  <c r="C204"/>
  <c r="I204" s="1"/>
  <c r="C205"/>
  <c r="H205" s="1"/>
  <c r="J205" s="1"/>
  <c r="C206"/>
  <c r="H206" s="1"/>
  <c r="H204" l="1"/>
  <c r="J204" s="1"/>
  <c r="I206"/>
  <c r="J206" s="1"/>
  <c r="C207" l="1"/>
  <c r="H207" s="1"/>
  <c r="C208"/>
  <c r="H208" s="1"/>
  <c r="I207" l="1"/>
  <c r="J207" s="1"/>
  <c r="J208"/>
  <c r="C209" l="1"/>
  <c r="H209" s="1"/>
  <c r="I209" l="1"/>
  <c r="J209" s="1"/>
  <c r="C210"/>
  <c r="H210" s="1"/>
  <c r="J210" s="1"/>
  <c r="C211" l="1"/>
  <c r="H211" s="1"/>
  <c r="J211" s="1"/>
  <c r="C212" l="1"/>
  <c r="H212" s="1"/>
  <c r="J212" s="1"/>
  <c r="C213"/>
  <c r="H213" s="1"/>
  <c r="J213" s="1"/>
  <c r="C215"/>
  <c r="H215" s="1"/>
  <c r="J215" s="1"/>
  <c r="C214"/>
  <c r="H214" s="1"/>
  <c r="J214" s="1"/>
  <c r="C216" l="1"/>
  <c r="H216" s="1"/>
  <c r="J216" s="1"/>
  <c r="C217"/>
  <c r="H217" s="1"/>
  <c r="J217" s="1"/>
  <c r="C218"/>
  <c r="H218" s="1"/>
  <c r="J218" s="1"/>
  <c r="C219" l="1"/>
  <c r="H219" s="1"/>
  <c r="J219" s="1"/>
  <c r="C220" l="1"/>
  <c r="H220" s="1"/>
  <c r="J220" s="1"/>
  <c r="C221"/>
  <c r="H221" s="1"/>
  <c r="J221" s="1"/>
  <c r="C222"/>
  <c r="H222" s="1"/>
  <c r="J222" s="1"/>
  <c r="C223" l="1"/>
  <c r="H223" s="1"/>
  <c r="I223" l="1"/>
  <c r="J223" s="1"/>
  <c r="C224"/>
  <c r="H224" s="1"/>
  <c r="J224" s="1"/>
  <c r="C225"/>
  <c r="H225" s="1"/>
  <c r="I225" l="1"/>
  <c r="J225" s="1"/>
  <c r="C226"/>
  <c r="H226" s="1"/>
  <c r="J226" s="1"/>
  <c r="C227" l="1"/>
  <c r="H227" s="1"/>
  <c r="J227" s="1"/>
  <c r="C228"/>
  <c r="H228" s="1"/>
  <c r="J228" s="1"/>
  <c r="C229"/>
  <c r="H229" s="1"/>
  <c r="J229" s="1"/>
  <c r="C230" l="1"/>
  <c r="H230" s="1"/>
  <c r="J230" s="1"/>
  <c r="C231"/>
  <c r="H231" s="1"/>
  <c r="J231" s="1"/>
  <c r="C232"/>
  <c r="H232" s="1"/>
  <c r="J232" s="1"/>
  <c r="I233" l="1"/>
  <c r="C233"/>
  <c r="H233" s="1"/>
  <c r="J233" l="1"/>
  <c r="C234"/>
  <c r="H234" s="1"/>
  <c r="J234" s="1"/>
  <c r="C235"/>
  <c r="H235" s="1"/>
  <c r="J235" s="1"/>
  <c r="C236"/>
  <c r="H236" s="1"/>
  <c r="J236" s="1"/>
  <c r="C237" l="1"/>
  <c r="H237" s="1"/>
  <c r="J237" s="1"/>
  <c r="C238"/>
  <c r="I238" s="1"/>
  <c r="C239"/>
  <c r="I239" s="1"/>
  <c r="C240"/>
  <c r="H240" s="1"/>
  <c r="J240" s="1"/>
  <c r="H239" l="1"/>
  <c r="J239" s="1"/>
  <c r="H238"/>
  <c r="J238" s="1"/>
  <c r="C241" l="1"/>
  <c r="H241" s="1"/>
  <c r="I241" l="1"/>
  <c r="J241" s="1"/>
  <c r="C242"/>
  <c r="H242" s="1"/>
  <c r="J242" s="1"/>
  <c r="C243"/>
  <c r="H243" s="1"/>
  <c r="J243" s="1"/>
  <c r="C244" l="1"/>
  <c r="H244" s="1"/>
  <c r="I244" l="1"/>
  <c r="J244" s="1"/>
  <c r="C245" l="1"/>
  <c r="H245" s="1"/>
  <c r="J245" s="1"/>
  <c r="H246"/>
  <c r="J246" s="1"/>
  <c r="C246"/>
  <c r="C247" l="1"/>
  <c r="I247" s="1"/>
  <c r="C248"/>
  <c r="H248" s="1"/>
  <c r="J248" s="1"/>
  <c r="H247" l="1"/>
  <c r="J247" s="1"/>
  <c r="C249"/>
  <c r="H249" s="1"/>
  <c r="J249" s="1"/>
  <c r="H250" l="1"/>
  <c r="J250" s="1"/>
  <c r="C250"/>
  <c r="C251" l="1"/>
  <c r="H251" s="1"/>
  <c r="C252"/>
  <c r="H252" s="1"/>
  <c r="J252" s="1"/>
  <c r="I251" l="1"/>
  <c r="J251" s="1"/>
  <c r="C253"/>
  <c r="H253" s="1"/>
  <c r="J253" s="1"/>
  <c r="C254"/>
  <c r="H254" s="1"/>
  <c r="J254" s="1"/>
  <c r="C255" l="1"/>
  <c r="H255" s="1"/>
  <c r="C256"/>
  <c r="I256" s="1"/>
  <c r="I255" l="1"/>
  <c r="J255" s="1"/>
  <c r="H256"/>
  <c r="J256" s="1"/>
  <c r="C257"/>
  <c r="H257" s="1"/>
  <c r="J257" s="1"/>
  <c r="C258"/>
  <c r="H258" s="1"/>
  <c r="J258" s="1"/>
  <c r="C259"/>
  <c r="H259" s="1"/>
  <c r="J259" s="1"/>
  <c r="C260" l="1"/>
  <c r="H260" s="1"/>
  <c r="J260" s="1"/>
  <c r="C261"/>
  <c r="H261" s="1"/>
  <c r="J261" s="1"/>
  <c r="C262" l="1"/>
  <c r="H262" s="1"/>
  <c r="J262" s="1"/>
  <c r="C263"/>
  <c r="H263" s="1"/>
  <c r="J263" s="1"/>
  <c r="C264" l="1"/>
  <c r="I264" s="1"/>
  <c r="C265"/>
  <c r="I265" s="1"/>
  <c r="C266"/>
  <c r="H266" s="1"/>
  <c r="J266" s="1"/>
  <c r="H265" l="1"/>
  <c r="J265" s="1"/>
  <c r="H264"/>
  <c r="J264" s="1"/>
  <c r="C267" l="1"/>
  <c r="H267" s="1"/>
  <c r="J267" s="1"/>
  <c r="C268"/>
  <c r="I268" s="1"/>
  <c r="H268" l="1"/>
  <c r="J268" s="1"/>
  <c r="H269"/>
  <c r="J269" s="1"/>
  <c r="C269"/>
  <c r="C270" l="1"/>
  <c r="H270" s="1"/>
  <c r="J270" s="1"/>
  <c r="C271"/>
  <c r="H271" s="1"/>
  <c r="C272"/>
  <c r="H272" s="1"/>
  <c r="J272" s="1"/>
  <c r="I271" l="1"/>
  <c r="J271" s="1"/>
  <c r="C273" l="1"/>
  <c r="H273" s="1"/>
  <c r="J273" l="1"/>
  <c r="C274" l="1"/>
  <c r="H274" s="1"/>
  <c r="I274" l="1"/>
  <c r="J274" s="1"/>
  <c r="C275"/>
  <c r="H275" s="1"/>
  <c r="I275" l="1"/>
  <c r="J275" s="1"/>
  <c r="C276"/>
  <c r="H276" s="1"/>
  <c r="C277"/>
  <c r="H277" s="1"/>
  <c r="I277" l="1"/>
  <c r="J277" s="1"/>
  <c r="I276"/>
  <c r="J276" s="1"/>
  <c r="C278"/>
  <c r="H278" s="1"/>
  <c r="J278" s="1"/>
  <c r="C279"/>
  <c r="H279" s="1"/>
  <c r="J279" s="1"/>
  <c r="C280"/>
  <c r="H280" s="1"/>
  <c r="J280" s="1"/>
  <c r="C281"/>
  <c r="H281" s="1"/>
  <c r="I281" l="1"/>
  <c r="J281" s="1"/>
  <c r="C282"/>
  <c r="H282" s="1"/>
  <c r="J282" s="1"/>
  <c r="C283" l="1"/>
  <c r="H283" s="1"/>
  <c r="I283" l="1"/>
  <c r="J283" s="1"/>
  <c r="C284" l="1"/>
  <c r="H284" s="1"/>
  <c r="I284" l="1"/>
  <c r="J284" s="1"/>
  <c r="C285"/>
  <c r="H285" s="1"/>
  <c r="C286"/>
  <c r="H286" s="1"/>
  <c r="I285" l="1"/>
  <c r="J285" s="1"/>
  <c r="J286"/>
  <c r="H287" l="1"/>
  <c r="C287"/>
  <c r="I287" s="1"/>
  <c r="J287" l="1"/>
  <c r="C288"/>
  <c r="H288" s="1"/>
  <c r="J288" s="1"/>
  <c r="C289"/>
  <c r="H289" s="1"/>
  <c r="I289" l="1"/>
  <c r="J289" s="1"/>
  <c r="C290" l="1"/>
  <c r="H290" s="1"/>
  <c r="J290" s="1"/>
  <c r="C292" l="1"/>
  <c r="H292" s="1"/>
  <c r="J292" s="1"/>
  <c r="C291"/>
  <c r="I291" s="1"/>
  <c r="C293"/>
  <c r="H293" s="1"/>
  <c r="J293" s="1"/>
  <c r="C294"/>
  <c r="H294" s="1"/>
  <c r="H291" l="1"/>
  <c r="J291" s="1"/>
  <c r="J294"/>
  <c r="C295" l="1"/>
  <c r="H295" s="1"/>
  <c r="C296"/>
  <c r="H296" s="1"/>
  <c r="I295" l="1"/>
  <c r="J295" s="1"/>
  <c r="I296"/>
  <c r="J296" s="1"/>
  <c r="C297"/>
  <c r="H297" s="1"/>
  <c r="J297" s="1"/>
  <c r="C298"/>
  <c r="H298" s="1"/>
  <c r="J298" s="1"/>
  <c r="C299"/>
  <c r="I299" s="1"/>
  <c r="C300"/>
  <c r="H300" s="1"/>
  <c r="J300" s="1"/>
  <c r="H299" l="1"/>
  <c r="J299" s="1"/>
  <c r="C301"/>
  <c r="H301" s="1"/>
  <c r="C302"/>
  <c r="C303"/>
  <c r="H303" s="1"/>
  <c r="J303" s="1"/>
  <c r="C304"/>
  <c r="H304" s="1"/>
  <c r="J304" s="1"/>
  <c r="H302" l="1"/>
  <c r="J302" s="1"/>
  <c r="J301"/>
  <c r="C305" l="1"/>
  <c r="H305" s="1"/>
  <c r="J305" s="1"/>
  <c r="C306" l="1"/>
  <c r="H306" s="1"/>
  <c r="H307"/>
  <c r="C307"/>
  <c r="I307" s="1"/>
  <c r="I306" l="1"/>
  <c r="J306" s="1"/>
  <c r="J307"/>
  <c r="C308"/>
  <c r="I308" s="1"/>
  <c r="C309"/>
  <c r="H309" s="1"/>
  <c r="J309" s="1"/>
  <c r="C310"/>
  <c r="H310" s="1"/>
  <c r="J310" s="1"/>
  <c r="H308" l="1"/>
  <c r="J308" s="1"/>
  <c r="C312"/>
  <c r="H312" s="1"/>
  <c r="J312" s="1"/>
  <c r="C313"/>
  <c r="I313" s="1"/>
  <c r="C311"/>
  <c r="H311" s="1"/>
  <c r="J311" s="1"/>
  <c r="C314"/>
  <c r="H314" s="1"/>
  <c r="I314" l="1"/>
  <c r="J314" s="1"/>
  <c r="H313"/>
  <c r="J313" s="1"/>
  <c r="C315"/>
  <c r="H315" s="1"/>
  <c r="J315" s="1"/>
  <c r="C316"/>
  <c r="H316" s="1"/>
  <c r="C317"/>
  <c r="H317" s="1"/>
  <c r="I317" l="1"/>
  <c r="J317" s="1"/>
  <c r="J316"/>
  <c r="C320" l="1"/>
  <c r="I320" s="1"/>
  <c r="C319"/>
  <c r="H319" s="1"/>
  <c r="J319" s="1"/>
  <c r="C321"/>
  <c r="H321" s="1"/>
  <c r="J321" s="1"/>
  <c r="C318"/>
  <c r="H318" s="1"/>
  <c r="J318" s="1"/>
  <c r="C322"/>
  <c r="I322" s="1"/>
  <c r="H320" l="1"/>
  <c r="J320" s="1"/>
  <c r="H322"/>
  <c r="J322" s="1"/>
  <c r="C328" l="1"/>
  <c r="H328" s="1"/>
  <c r="J328" s="1"/>
  <c r="C327"/>
  <c r="H327" s="1"/>
  <c r="J327" s="1"/>
  <c r="C326"/>
  <c r="H326" s="1"/>
  <c r="C325"/>
  <c r="H325" s="1"/>
  <c r="J325" s="1"/>
  <c r="C324"/>
  <c r="H324" s="1"/>
  <c r="C323"/>
  <c r="H323" s="1"/>
  <c r="I323" l="1"/>
  <c r="J323" s="1"/>
  <c r="I324"/>
  <c r="J324" s="1"/>
  <c r="I326"/>
  <c r="J326" s="1"/>
  <c r="C329" l="1"/>
  <c r="H329" s="1"/>
  <c r="C330"/>
  <c r="I330" s="1"/>
  <c r="C331"/>
  <c r="H331" s="1"/>
  <c r="H330" l="1"/>
  <c r="J330" s="1"/>
  <c r="I329"/>
  <c r="J329" s="1"/>
  <c r="I331"/>
  <c r="J331" s="1"/>
  <c r="C332" l="1"/>
  <c r="I332" s="1"/>
  <c r="H333"/>
  <c r="J333" s="1"/>
  <c r="C334"/>
  <c r="H334" s="1"/>
  <c r="J334" s="1"/>
  <c r="C335"/>
  <c r="H335" s="1"/>
  <c r="H332" l="1"/>
  <c r="J332" s="1"/>
  <c r="I335"/>
  <c r="J335" s="1"/>
  <c r="C336" l="1"/>
  <c r="H336" s="1"/>
  <c r="J336" s="1"/>
  <c r="C337" l="1"/>
  <c r="H337" s="1"/>
  <c r="J337" s="1"/>
  <c r="C338" l="1"/>
  <c r="H338" s="1"/>
  <c r="J338" s="1"/>
  <c r="C339" l="1"/>
  <c r="H339" s="1"/>
  <c r="J339" s="1"/>
  <c r="C340"/>
  <c r="I340" s="1"/>
  <c r="C341"/>
  <c r="H341" s="1"/>
  <c r="H340" l="1"/>
  <c r="J340" s="1"/>
  <c r="J341"/>
  <c r="C342" l="1"/>
  <c r="H342" s="1"/>
  <c r="C343"/>
  <c r="H343" s="1"/>
  <c r="J343" s="1"/>
  <c r="C344"/>
  <c r="H344" s="1"/>
  <c r="J344" s="1"/>
  <c r="C345"/>
  <c r="H345" s="1"/>
  <c r="J345" s="1"/>
  <c r="I342" l="1"/>
  <c r="J342" s="1"/>
  <c r="C346" l="1"/>
  <c r="H346" s="1"/>
  <c r="J346" s="1"/>
  <c r="C347" l="1"/>
  <c r="H347" s="1"/>
  <c r="H348"/>
  <c r="C348"/>
  <c r="I348" s="1"/>
  <c r="I347" l="1"/>
  <c r="J347" s="1"/>
  <c r="J348"/>
  <c r="C349"/>
  <c r="H349" s="1"/>
  <c r="J349" s="1"/>
  <c r="C350" l="1"/>
  <c r="H350" s="1"/>
  <c r="I350" l="1"/>
  <c r="J350" s="1"/>
  <c r="C351"/>
  <c r="I351" s="1"/>
  <c r="C352"/>
  <c r="I352" s="1"/>
  <c r="C353"/>
  <c r="H353" s="1"/>
  <c r="J353" s="1"/>
  <c r="H352" l="1"/>
  <c r="J352" s="1"/>
  <c r="H351"/>
  <c r="J351" s="1"/>
  <c r="C355" l="1"/>
  <c r="H355" s="1"/>
  <c r="J355" s="1"/>
  <c r="C354"/>
  <c r="H354" s="1"/>
  <c r="J354" s="1"/>
  <c r="C356" l="1"/>
  <c r="H356" s="1"/>
  <c r="J356" s="1"/>
  <c r="C357"/>
  <c r="H357" s="1"/>
  <c r="I357" l="1"/>
  <c r="J357" s="1"/>
  <c r="C359"/>
  <c r="H359" s="1"/>
  <c r="J359" s="1"/>
  <c r="C358"/>
  <c r="H358" s="1"/>
  <c r="J358" s="1"/>
  <c r="C360"/>
  <c r="H360" s="1"/>
  <c r="J360" s="1"/>
  <c r="C361" l="1"/>
  <c r="H361" s="1"/>
  <c r="J361" s="1"/>
  <c r="C363"/>
  <c r="H363" s="1"/>
  <c r="J363" s="1"/>
  <c r="C362"/>
  <c r="H362" s="1"/>
  <c r="J362" s="1"/>
  <c r="C364" l="1"/>
  <c r="H364" s="1"/>
  <c r="J364" s="1"/>
  <c r="C365"/>
  <c r="H365" s="1"/>
  <c r="J365" s="1"/>
  <c r="C366" l="1"/>
  <c r="H366" s="1"/>
  <c r="C367"/>
  <c r="H367" s="1"/>
  <c r="J367" s="1"/>
  <c r="I366" l="1"/>
  <c r="J366" s="1"/>
  <c r="C368" l="1"/>
  <c r="H368" s="1"/>
  <c r="J368" s="1"/>
  <c r="C369"/>
  <c r="H369" s="1"/>
  <c r="J369" s="1"/>
  <c r="C370" l="1"/>
  <c r="H370" s="1"/>
  <c r="J370" s="1"/>
  <c r="C371"/>
  <c r="H371" s="1"/>
  <c r="J371" s="1"/>
  <c r="C372" l="1"/>
  <c r="H372" s="1"/>
  <c r="I372" l="1"/>
  <c r="J372" s="1"/>
  <c r="C376"/>
  <c r="H376" s="1"/>
  <c r="C377"/>
  <c r="H377" s="1"/>
  <c r="J377" s="1"/>
  <c r="C378"/>
  <c r="H378" s="1"/>
  <c r="J378" s="1"/>
  <c r="I376" l="1"/>
  <c r="J376" s="1"/>
  <c r="C373"/>
  <c r="H373" s="1"/>
  <c r="J373" s="1"/>
  <c r="C374"/>
  <c r="H374" s="1"/>
  <c r="J374" s="1"/>
  <c r="C375"/>
  <c r="H375" s="1"/>
  <c r="J375" s="1"/>
  <c r="J379" l="1"/>
  <c r="C379"/>
  <c r="C380" l="1"/>
  <c r="H380" s="1"/>
  <c r="I380" l="1"/>
  <c r="J380" s="1"/>
  <c r="C381"/>
  <c r="H381" s="1"/>
  <c r="C382"/>
  <c r="H382" s="1"/>
  <c r="J382" s="1"/>
  <c r="C383"/>
  <c r="H383" s="1"/>
  <c r="C384"/>
  <c r="H384" s="1"/>
  <c r="J384" s="1"/>
  <c r="C386"/>
  <c r="H386" s="1"/>
  <c r="J386" s="1"/>
  <c r="C385"/>
  <c r="I385" s="1"/>
  <c r="I383" l="1"/>
  <c r="J383" s="1"/>
  <c r="I381"/>
  <c r="J381" s="1"/>
  <c r="H385"/>
  <c r="J385" s="1"/>
  <c r="C387"/>
  <c r="H387" s="1"/>
  <c r="J387" s="1"/>
  <c r="C388"/>
  <c r="H388" s="1"/>
  <c r="J388" l="1"/>
  <c r="C391" l="1"/>
  <c r="H391" s="1"/>
  <c r="J391" s="1"/>
  <c r="C390"/>
  <c r="H390" s="1"/>
  <c r="J390" s="1"/>
  <c r="C389"/>
  <c r="H389" s="1"/>
  <c r="I389" l="1"/>
  <c r="J389" s="1"/>
  <c r="C392" l="1"/>
  <c r="H392" s="1"/>
  <c r="J392" s="1"/>
  <c r="C393"/>
  <c r="H393" s="1"/>
  <c r="J393" s="1"/>
  <c r="C394"/>
  <c r="H394" s="1"/>
  <c r="J394" s="1"/>
  <c r="C395" l="1"/>
  <c r="H395" s="1"/>
  <c r="J395" s="1"/>
  <c r="C397" l="1"/>
  <c r="I397" s="1"/>
  <c r="C396"/>
  <c r="I396" s="1"/>
  <c r="H397" l="1"/>
  <c r="J397" s="1"/>
  <c r="H396"/>
  <c r="J396" s="1"/>
  <c r="C398"/>
  <c r="H398" s="1"/>
  <c r="C399"/>
  <c r="H399" s="1"/>
  <c r="C400"/>
  <c r="H400" s="1"/>
  <c r="J400" s="1"/>
  <c r="I398" l="1"/>
  <c r="J398" s="1"/>
  <c r="I399"/>
  <c r="J399" s="1"/>
  <c r="C401" l="1"/>
  <c r="H401" s="1"/>
  <c r="I401" l="1"/>
  <c r="J401" s="1"/>
  <c r="C402"/>
  <c r="H402" s="1"/>
  <c r="C403"/>
  <c r="I403" s="1"/>
  <c r="C404"/>
  <c r="C405"/>
  <c r="I405" s="1"/>
  <c r="H405" l="1"/>
  <c r="J405" s="1"/>
  <c r="H403"/>
  <c r="J403" s="1"/>
  <c r="I402"/>
  <c r="J402" s="1"/>
  <c r="C406"/>
  <c r="I406" s="1"/>
  <c r="C407"/>
  <c r="I407" s="1"/>
  <c r="H406" l="1"/>
  <c r="J406" s="1"/>
  <c r="H407"/>
  <c r="J407" s="1"/>
  <c r="C408"/>
  <c r="H408" s="1"/>
  <c r="J408" s="1"/>
  <c r="C409"/>
  <c r="I409" s="1"/>
  <c r="H409" l="1"/>
  <c r="J409" s="1"/>
  <c r="C410"/>
  <c r="H410" s="1"/>
  <c r="J410" s="1"/>
  <c r="C411"/>
  <c r="I411" s="1"/>
  <c r="C412"/>
  <c r="I412" s="1"/>
  <c r="H412" l="1"/>
  <c r="J412" s="1"/>
  <c r="H411"/>
  <c r="J411" s="1"/>
  <c r="C413"/>
  <c r="C414"/>
  <c r="H414" s="1"/>
  <c r="C415"/>
  <c r="H415" s="1"/>
  <c r="J415" s="1"/>
  <c r="C416"/>
  <c r="I416" s="1"/>
  <c r="H416" l="1"/>
  <c r="J416" s="1"/>
  <c r="H413"/>
  <c r="J413" s="1"/>
  <c r="I414"/>
  <c r="J414" s="1"/>
  <c r="C417" l="1"/>
  <c r="H417" s="1"/>
  <c r="C418"/>
  <c r="C419"/>
  <c r="H419" s="1"/>
  <c r="C420"/>
  <c r="H420" s="1"/>
  <c r="J420" s="1"/>
  <c r="I419" l="1"/>
  <c r="J419" s="1"/>
  <c r="I417"/>
  <c r="J417" s="1"/>
  <c r="H418"/>
  <c r="J418" s="1"/>
  <c r="C421" l="1"/>
  <c r="H421" s="1"/>
  <c r="J421" s="1"/>
  <c r="C423" l="1"/>
  <c r="I423" s="1"/>
  <c r="C422"/>
  <c r="H422" s="1"/>
  <c r="J422" s="1"/>
  <c r="H423" l="1"/>
  <c r="J423" s="1"/>
  <c r="C424" l="1"/>
  <c r="H424" s="1"/>
  <c r="J424" s="1"/>
  <c r="C425"/>
  <c r="H425" s="1"/>
  <c r="C426"/>
  <c r="H426" s="1"/>
  <c r="I426" l="1"/>
  <c r="J426" s="1"/>
  <c r="I425"/>
  <c r="J425" s="1"/>
  <c r="C427" l="1"/>
  <c r="I427" s="1"/>
  <c r="H427" l="1"/>
  <c r="J427" s="1"/>
  <c r="C428"/>
  <c r="H428" s="1"/>
  <c r="I428" l="1"/>
  <c r="J428" s="1"/>
  <c r="C429" l="1"/>
  <c r="H429" s="1"/>
  <c r="C430"/>
  <c r="I430" s="1"/>
  <c r="C431"/>
  <c r="H431" s="1"/>
  <c r="I429" l="1"/>
  <c r="J429" s="1"/>
  <c r="H430"/>
  <c r="J430" s="1"/>
  <c r="I431"/>
  <c r="J431" s="1"/>
  <c r="C432" l="1"/>
  <c r="H432" s="1"/>
  <c r="C433"/>
  <c r="I433" s="1"/>
  <c r="H433" l="1"/>
  <c r="J433" s="1"/>
  <c r="I432"/>
  <c r="J432" s="1"/>
  <c r="C434"/>
  <c r="H434" s="1"/>
  <c r="J434" s="1"/>
  <c r="C435"/>
  <c r="H435" s="1"/>
  <c r="J435" s="1"/>
  <c r="C436" l="1"/>
  <c r="I436" s="1"/>
  <c r="C437"/>
  <c r="H437" s="1"/>
  <c r="J437" s="1"/>
  <c r="C438"/>
  <c r="I438" s="1"/>
  <c r="H436" l="1"/>
  <c r="J436" s="1"/>
  <c r="H438"/>
  <c r="J438" s="1"/>
  <c r="C439" l="1"/>
  <c r="H439" s="1"/>
  <c r="J439" s="1"/>
  <c r="C440"/>
  <c r="H440" s="1"/>
  <c r="J440" s="1"/>
  <c r="C441"/>
  <c r="H441" s="1"/>
  <c r="J441" s="1"/>
  <c r="C442" l="1"/>
  <c r="H442" s="1"/>
  <c r="J442" l="1"/>
  <c r="C443" l="1"/>
  <c r="H443" s="1"/>
  <c r="C447"/>
  <c r="H447" s="1"/>
  <c r="J447" s="1"/>
  <c r="C444"/>
  <c r="H444" s="1"/>
  <c r="J444" s="1"/>
  <c r="I443" l="1"/>
  <c r="J443" s="1"/>
  <c r="C445"/>
  <c r="H445" s="1"/>
  <c r="C446"/>
  <c r="H446" s="1"/>
  <c r="J446" s="1"/>
  <c r="C448" l="1"/>
  <c r="H448" s="1"/>
  <c r="J448" s="1"/>
  <c r="C450" l="1"/>
  <c r="H450" s="1"/>
  <c r="J450" s="1"/>
  <c r="C449"/>
  <c r="H449" s="1"/>
  <c r="J449" s="1"/>
  <c r="C452" l="1"/>
  <c r="H452" s="1"/>
  <c r="J452" s="1"/>
  <c r="C451"/>
  <c r="H451" s="1"/>
  <c r="J451" s="1"/>
  <c r="C453"/>
  <c r="I453" s="1"/>
  <c r="H453" l="1"/>
  <c r="J453" s="1"/>
  <c r="C454" l="1"/>
  <c r="I454" s="1"/>
  <c r="C455"/>
  <c r="H455" s="1"/>
  <c r="C456"/>
  <c r="I456" s="1"/>
  <c r="C457"/>
  <c r="H457" s="1"/>
  <c r="H456" l="1"/>
  <c r="J456" s="1"/>
  <c r="H454"/>
  <c r="J454" s="1"/>
  <c r="I455"/>
  <c r="J455" s="1"/>
  <c r="I457"/>
  <c r="J457" s="1"/>
  <c r="C458" l="1"/>
  <c r="H458" s="1"/>
  <c r="J458" s="1"/>
  <c r="C459"/>
  <c r="C460"/>
  <c r="H460" s="1"/>
  <c r="J460" s="1"/>
  <c r="H459" l="1"/>
  <c r="J459" s="1"/>
  <c r="C461" l="1"/>
  <c r="H461" s="1"/>
  <c r="J461" s="1"/>
  <c r="C462"/>
  <c r="H462" s="1"/>
  <c r="J462" s="1"/>
  <c r="C463"/>
  <c r="H463" s="1"/>
  <c r="J463" s="1"/>
  <c r="C464"/>
  <c r="H464" s="1"/>
  <c r="J464" s="1"/>
  <c r="C468" l="1"/>
  <c r="I468" s="1"/>
  <c r="C467"/>
  <c r="H467" s="1"/>
  <c r="J467" s="1"/>
  <c r="C466"/>
  <c r="H466" s="1"/>
  <c r="C465"/>
  <c r="H465" s="1"/>
  <c r="H468" l="1"/>
  <c r="J468" s="1"/>
  <c r="I465"/>
  <c r="J465" s="1"/>
  <c r="I466"/>
  <c r="J466" s="1"/>
  <c r="C469" l="1"/>
  <c r="H469" s="1"/>
  <c r="J469" s="1"/>
  <c r="C471"/>
  <c r="H471" s="1"/>
  <c r="J471" s="1"/>
  <c r="C470"/>
  <c r="H470" s="1"/>
  <c r="J470" s="1"/>
  <c r="C472"/>
  <c r="H472" s="1"/>
  <c r="J472" s="1"/>
  <c r="C473" l="1"/>
  <c r="H473" s="1"/>
  <c r="C474"/>
  <c r="H474" s="1"/>
  <c r="I474" l="1"/>
  <c r="J474" s="1"/>
  <c r="J473"/>
  <c r="C475" l="1"/>
  <c r="H475" s="1"/>
  <c r="J475" s="1"/>
  <c r="C476" l="1"/>
  <c r="H476" s="1"/>
  <c r="C477"/>
  <c r="H477" s="1"/>
  <c r="I477" l="1"/>
  <c r="J477" s="1"/>
  <c r="J476"/>
  <c r="C478" l="1"/>
  <c r="H478" s="1"/>
  <c r="I478" l="1"/>
  <c r="J478" s="1"/>
  <c r="C479"/>
  <c r="H479" s="1"/>
  <c r="J479" l="1"/>
  <c r="C480" l="1"/>
  <c r="H480" s="1"/>
  <c r="J480" s="1"/>
  <c r="C481"/>
  <c r="H481" s="1"/>
  <c r="J481" s="1"/>
  <c r="C482" l="1"/>
  <c r="H482" s="1"/>
  <c r="J482" l="1"/>
  <c r="C483" l="1"/>
  <c r="H483" s="1"/>
  <c r="J483" s="1"/>
  <c r="C484"/>
  <c r="H484" s="1"/>
  <c r="J484" s="1"/>
  <c r="C485"/>
  <c r="I485" s="1"/>
  <c r="H485" l="1"/>
  <c r="J485" s="1"/>
  <c r="C487" l="1"/>
  <c r="H487" s="1"/>
  <c r="C486"/>
  <c r="H486" s="1"/>
  <c r="J486" s="1"/>
  <c r="J487" l="1"/>
  <c r="C488" l="1"/>
  <c r="H488" s="1"/>
  <c r="J488" s="1"/>
  <c r="C489"/>
  <c r="H489" s="1"/>
  <c r="J489" s="1"/>
  <c r="C490"/>
  <c r="H490" s="1"/>
  <c r="J490" s="1"/>
  <c r="C491"/>
  <c r="H491" s="1"/>
  <c r="C492"/>
  <c r="H492" s="1"/>
  <c r="J492" s="1"/>
  <c r="I491" l="1"/>
  <c r="J491" s="1"/>
  <c r="C493"/>
  <c r="H493" s="1"/>
  <c r="J493" s="1"/>
  <c r="C494" l="1"/>
  <c r="H494" s="1"/>
  <c r="J494" s="1"/>
  <c r="C495"/>
  <c r="I495" s="1"/>
  <c r="H495" l="1"/>
  <c r="J495" s="1"/>
  <c r="C496" l="1"/>
  <c r="H496" s="1"/>
  <c r="C497"/>
  <c r="H497" s="1"/>
  <c r="I497" l="1"/>
  <c r="J497" s="1"/>
  <c r="I496"/>
  <c r="J496" s="1"/>
  <c r="C498" l="1"/>
  <c r="H498" s="1"/>
  <c r="J498" s="1"/>
  <c r="C499" l="1"/>
  <c r="H499" s="1"/>
  <c r="J499" s="1"/>
  <c r="C500" l="1"/>
  <c r="H500" s="1"/>
  <c r="C501"/>
  <c r="H501" s="1"/>
  <c r="J501" s="1"/>
  <c r="C502"/>
  <c r="H502" s="1"/>
  <c r="I500" l="1"/>
  <c r="J500" s="1"/>
  <c r="J502"/>
  <c r="C503"/>
  <c r="H503" s="1"/>
  <c r="C504"/>
  <c r="H504" s="1"/>
  <c r="J504" s="1"/>
  <c r="C505"/>
  <c r="H505" s="1"/>
  <c r="C506"/>
  <c r="H506" s="1"/>
  <c r="I503" l="1"/>
  <c r="J503" s="1"/>
  <c r="J505"/>
  <c r="J506"/>
  <c r="C507" l="1"/>
  <c r="I507" s="1"/>
  <c r="C508"/>
  <c r="H508" s="1"/>
  <c r="H507" l="1"/>
  <c r="J507" s="1"/>
  <c r="I508"/>
  <c r="J508" s="1"/>
  <c r="C509" l="1"/>
  <c r="I509" s="1"/>
  <c r="C510"/>
  <c r="H510" s="1"/>
  <c r="C511"/>
  <c r="H511" s="1"/>
  <c r="C512"/>
  <c r="H512" s="1"/>
  <c r="C513"/>
  <c r="H513" s="1"/>
  <c r="C514"/>
  <c r="H514" s="1"/>
  <c r="I510" l="1"/>
  <c r="J510" s="1"/>
  <c r="I514"/>
  <c r="J514" s="1"/>
  <c r="H509"/>
  <c r="J509" s="1"/>
  <c r="J511"/>
  <c r="J512"/>
  <c r="I513"/>
  <c r="J513" s="1"/>
  <c r="C515" l="1"/>
  <c r="H515" s="1"/>
  <c r="C516"/>
  <c r="H516" s="1"/>
  <c r="C517"/>
  <c r="H517" s="1"/>
  <c r="J517" s="1"/>
  <c r="C518"/>
  <c r="H518" s="1"/>
  <c r="C519"/>
  <c r="I519" s="1"/>
  <c r="I516" l="1"/>
  <c r="J516" s="1"/>
  <c r="H519"/>
  <c r="J519" s="1"/>
  <c r="I515"/>
  <c r="J515" s="1"/>
  <c r="J518"/>
  <c r="C520" l="1"/>
  <c r="I520" s="1"/>
  <c r="C521"/>
  <c r="I521" s="1"/>
  <c r="C522"/>
  <c r="I522" s="1"/>
  <c r="H521" l="1"/>
  <c r="J521" s="1"/>
  <c r="H520"/>
  <c r="J520" s="1"/>
  <c r="H522"/>
  <c r="J522" s="1"/>
  <c r="C523" l="1"/>
  <c r="I523" s="1"/>
  <c r="C524"/>
  <c r="C525"/>
  <c r="I525" s="1"/>
  <c r="C526"/>
  <c r="H526" s="1"/>
  <c r="H525" l="1"/>
  <c r="J525" s="1"/>
  <c r="H523"/>
  <c r="J523" s="1"/>
  <c r="H524"/>
  <c r="J524" s="1"/>
  <c r="J526"/>
  <c r="C527" l="1"/>
  <c r="I527" s="1"/>
  <c r="H527" l="1"/>
  <c r="J527" s="1"/>
  <c r="C528"/>
  <c r="I528" s="1"/>
  <c r="C534"/>
  <c r="H534" s="1"/>
  <c r="J534" s="1"/>
  <c r="C533"/>
  <c r="H533" s="1"/>
  <c r="C532"/>
  <c r="H532" s="1"/>
  <c r="J532" s="1"/>
  <c r="C531"/>
  <c r="I531" s="1"/>
  <c r="C530"/>
  <c r="I530" s="1"/>
  <c r="C529"/>
  <c r="H529" s="1"/>
  <c r="J529" s="1"/>
  <c r="H528" l="1"/>
  <c r="J528" s="1"/>
  <c r="H530"/>
  <c r="J530" s="1"/>
  <c r="H531"/>
  <c r="J531" s="1"/>
  <c r="I533"/>
  <c r="J533" s="1"/>
  <c r="C535" l="1"/>
  <c r="H535" s="1"/>
  <c r="C536"/>
  <c r="I536" s="1"/>
  <c r="J535" l="1"/>
  <c r="H536"/>
  <c r="J536" s="1"/>
  <c r="C537"/>
  <c r="I537" s="1"/>
  <c r="H537" l="1"/>
  <c r="J537" s="1"/>
  <c r="C538"/>
  <c r="I538" s="1"/>
  <c r="H538" l="1"/>
  <c r="J538" s="1"/>
  <c r="C539"/>
  <c r="H539" s="1"/>
  <c r="J539" s="1"/>
  <c r="C540" l="1"/>
  <c r="H540" s="1"/>
  <c r="J540" s="1"/>
  <c r="C541"/>
  <c r="H541" s="1"/>
  <c r="J541" l="1"/>
  <c r="C542"/>
  <c r="I542" s="1"/>
  <c r="C543"/>
  <c r="H542" l="1"/>
  <c r="J542" s="1"/>
  <c r="H543"/>
  <c r="J543" s="1"/>
  <c r="C544" l="1"/>
  <c r="H544" s="1"/>
  <c r="I544" l="1"/>
  <c r="J544" s="1"/>
  <c r="C545"/>
  <c r="H545" s="1"/>
  <c r="J545" s="1"/>
  <c r="C546" l="1"/>
  <c r="H546" s="1"/>
  <c r="J546" s="1"/>
  <c r="C547" l="1"/>
  <c r="H547" s="1"/>
  <c r="J547" s="1"/>
  <c r="C548"/>
  <c r="H548" s="1"/>
  <c r="J548" s="1"/>
  <c r="C549"/>
  <c r="H549" s="1"/>
  <c r="J549" s="1"/>
  <c r="C550" l="1"/>
  <c r="H550" s="1"/>
  <c r="C551"/>
  <c r="I551" s="1"/>
  <c r="C552"/>
  <c r="H552" s="1"/>
  <c r="J552" s="1"/>
  <c r="C553"/>
  <c r="H553" s="1"/>
  <c r="C554"/>
  <c r="H554" s="1"/>
  <c r="C555"/>
  <c r="H555" s="1"/>
  <c r="H551" l="1"/>
  <c r="J551" s="1"/>
  <c r="J550"/>
  <c r="I555"/>
  <c r="J555" s="1"/>
  <c r="J553"/>
  <c r="J554"/>
  <c r="C556"/>
  <c r="H556" s="1"/>
  <c r="J556" s="1"/>
  <c r="C557" l="1"/>
  <c r="H557" s="1"/>
  <c r="J557" l="1"/>
  <c r="C558"/>
  <c r="I558" s="1"/>
  <c r="C559"/>
  <c r="H559" s="1"/>
  <c r="J559" s="1"/>
  <c r="C560"/>
  <c r="H560" s="1"/>
  <c r="J560" s="1"/>
  <c r="C561"/>
  <c r="H561" s="1"/>
  <c r="J561" s="1"/>
  <c r="H558" l="1"/>
  <c r="J558" s="1"/>
  <c r="C562"/>
  <c r="H562" s="1"/>
  <c r="J562" s="1"/>
  <c r="C563" l="1"/>
  <c r="H563" s="1"/>
  <c r="J563" s="1"/>
  <c r="C564"/>
  <c r="H564" s="1"/>
  <c r="J564" s="1"/>
  <c r="C565"/>
  <c r="H565" s="1"/>
  <c r="J565" s="1"/>
  <c r="C566" l="1"/>
  <c r="H566" s="1"/>
  <c r="J566" s="1"/>
  <c r="C567"/>
  <c r="H567" s="1"/>
  <c r="J567" s="1"/>
  <c r="C568" l="1"/>
  <c r="H568" s="1"/>
  <c r="J568" s="1"/>
  <c r="C569"/>
  <c r="H569" s="1"/>
  <c r="J569" s="1"/>
  <c r="C570"/>
  <c r="H570" s="1"/>
  <c r="J570" s="1"/>
  <c r="C571" l="1"/>
  <c r="J571" s="1"/>
  <c r="C572" l="1"/>
  <c r="H572" s="1"/>
  <c r="J572" s="1"/>
  <c r="C573"/>
  <c r="H573" s="1"/>
  <c r="J573" s="1"/>
  <c r="C574"/>
  <c r="C575"/>
  <c r="J575" s="1"/>
  <c r="C658"/>
  <c r="H658" s="1"/>
  <c r="C659"/>
  <c r="H659" s="1"/>
  <c r="C660"/>
  <c r="H660" s="1"/>
  <c r="C661"/>
  <c r="H661" s="1"/>
  <c r="C662"/>
  <c r="H662" s="1"/>
  <c r="C663"/>
  <c r="H663" s="1"/>
  <c r="C664"/>
  <c r="H664" s="1"/>
  <c r="C665"/>
  <c r="H665" s="1"/>
  <c r="C666"/>
  <c r="H666" s="1"/>
  <c r="C667"/>
  <c r="H667" s="1"/>
  <c r="C668"/>
  <c r="H668" s="1"/>
  <c r="C669"/>
  <c r="H669" s="1"/>
  <c r="C670"/>
  <c r="H670" s="1"/>
  <c r="C671"/>
  <c r="H671" s="1"/>
  <c r="C672"/>
  <c r="H672" s="1"/>
  <c r="C673"/>
  <c r="H673" s="1"/>
  <c r="C674"/>
  <c r="H674" s="1"/>
  <c r="C675"/>
  <c r="H675" s="1"/>
  <c r="C676"/>
  <c r="H676" s="1"/>
  <c r="C677"/>
  <c r="H677" s="1"/>
  <c r="C678"/>
  <c r="H678" s="1"/>
  <c r="C679"/>
  <c r="H679" s="1"/>
  <c r="C680"/>
  <c r="H680" s="1"/>
  <c r="C681"/>
  <c r="H681" s="1"/>
  <c r="C682"/>
  <c r="H682" s="1"/>
  <c r="C683"/>
  <c r="H683" s="1"/>
  <c r="C684"/>
  <c r="H684" s="1"/>
  <c r="C685"/>
  <c r="H685" s="1"/>
  <c r="C686"/>
  <c r="H686" s="1"/>
  <c r="C687"/>
  <c r="H687" s="1"/>
  <c r="C688"/>
  <c r="H688" s="1"/>
  <c r="C689"/>
  <c r="H689" s="1"/>
  <c r="C690"/>
  <c r="H690" s="1"/>
  <c r="C691"/>
  <c r="H691" s="1"/>
  <c r="C692"/>
  <c r="H692" s="1"/>
  <c r="C693"/>
  <c r="H693" s="1"/>
  <c r="C694"/>
  <c r="H694" s="1"/>
  <c r="C695"/>
  <c r="H695" s="1"/>
  <c r="C696"/>
  <c r="H696" s="1"/>
  <c r="C697"/>
  <c r="H697" s="1"/>
  <c r="C698"/>
  <c r="H698" s="1"/>
  <c r="C699"/>
  <c r="H699" s="1"/>
  <c r="C700"/>
  <c r="H700" s="1"/>
  <c r="C701"/>
  <c r="H701" s="1"/>
  <c r="C702"/>
  <c r="H702" s="1"/>
  <c r="C703"/>
  <c r="H703" s="1"/>
  <c r="C704"/>
  <c r="H704" s="1"/>
  <c r="C705"/>
  <c r="H705" s="1"/>
  <c r="C706"/>
  <c r="H706" s="1"/>
  <c r="C707"/>
  <c r="H707" s="1"/>
  <c r="C708"/>
  <c r="H708" s="1"/>
  <c r="C709"/>
  <c r="H709" s="1"/>
  <c r="C710"/>
  <c r="H710" s="1"/>
  <c r="C711"/>
  <c r="H711" s="1"/>
  <c r="C712"/>
  <c r="H712" s="1"/>
  <c r="C713"/>
  <c r="H713" s="1"/>
  <c r="C714"/>
  <c r="H714" s="1"/>
  <c r="C715"/>
  <c r="H715" s="1"/>
  <c r="C716"/>
  <c r="H716" s="1"/>
  <c r="C717"/>
  <c r="H717" s="1"/>
  <c r="C718"/>
  <c r="H718" s="1"/>
  <c r="C719"/>
  <c r="H719" s="1"/>
  <c r="C720"/>
  <c r="H720" s="1"/>
  <c r="C721"/>
  <c r="H721" s="1"/>
  <c r="C722"/>
  <c r="H722" s="1"/>
  <c r="C723"/>
  <c r="H723" s="1"/>
  <c r="C724"/>
  <c r="H724" s="1"/>
  <c r="C725"/>
  <c r="H725" s="1"/>
  <c r="C726"/>
  <c r="H726" s="1"/>
  <c r="C727"/>
  <c r="H727" s="1"/>
  <c r="C728"/>
  <c r="H728" s="1"/>
  <c r="C729"/>
  <c r="H729" s="1"/>
  <c r="C730"/>
  <c r="H730" s="1"/>
  <c r="C731"/>
  <c r="H731" s="1"/>
  <c r="C732"/>
  <c r="H732" s="1"/>
  <c r="C733"/>
  <c r="H733" s="1"/>
  <c r="C734"/>
  <c r="H734" s="1"/>
  <c r="C735"/>
  <c r="H735" s="1"/>
  <c r="C736"/>
  <c r="H736" s="1"/>
  <c r="C737"/>
  <c r="H737" s="1"/>
  <c r="C738"/>
  <c r="H738" s="1"/>
  <c r="C739"/>
  <c r="H739" s="1"/>
  <c r="C740"/>
  <c r="H740" s="1"/>
  <c r="C741"/>
  <c r="H741" s="1"/>
  <c r="C742"/>
  <c r="H742" s="1"/>
  <c r="C743"/>
  <c r="H743" s="1"/>
  <c r="C744"/>
  <c r="H744" s="1"/>
  <c r="C745"/>
  <c r="H745" s="1"/>
  <c r="C746"/>
  <c r="H746" s="1"/>
  <c r="C747"/>
  <c r="H747" s="1"/>
  <c r="C748"/>
  <c r="H748" s="1"/>
  <c r="C749"/>
  <c r="H749" s="1"/>
  <c r="C750"/>
  <c r="H750" s="1"/>
  <c r="C751"/>
  <c r="H751" s="1"/>
  <c r="C752"/>
  <c r="H752" s="1"/>
  <c r="C753"/>
  <c r="H753" s="1"/>
  <c r="C754"/>
  <c r="H754" s="1"/>
  <c r="C755"/>
  <c r="H755" s="1"/>
  <c r="C756"/>
  <c r="H756" s="1"/>
  <c r="C757"/>
  <c r="H757" s="1"/>
  <c r="C758"/>
  <c r="H758" s="1"/>
  <c r="C759"/>
  <c r="H759" s="1"/>
  <c r="C760"/>
  <c r="H760" s="1"/>
  <c r="C761"/>
  <c r="H761" s="1"/>
  <c r="H762"/>
  <c r="I762"/>
  <c r="C763"/>
  <c r="H763" s="1"/>
  <c r="C764"/>
  <c r="H764" s="1"/>
  <c r="C765"/>
  <c r="H765" s="1"/>
  <c r="C766"/>
  <c r="H766" s="1"/>
  <c r="C767"/>
  <c r="H767" s="1"/>
  <c r="C768"/>
  <c r="H768" s="1"/>
  <c r="C769"/>
  <c r="H769" s="1"/>
  <c r="C770"/>
  <c r="H770" s="1"/>
  <c r="C771"/>
  <c r="H771" s="1"/>
  <c r="C772"/>
  <c r="H772" s="1"/>
  <c r="C773"/>
  <c r="H773" s="1"/>
  <c r="C774"/>
  <c r="H774" s="1"/>
  <c r="C775"/>
  <c r="H775" s="1"/>
  <c r="C776"/>
  <c r="H776" s="1"/>
  <c r="C777"/>
  <c r="H777" s="1"/>
  <c r="C778"/>
  <c r="H778" s="1"/>
  <c r="C779"/>
  <c r="H779" s="1"/>
  <c r="C780"/>
  <c r="H780" s="1"/>
  <c r="C781"/>
  <c r="H781" s="1"/>
  <c r="C782"/>
  <c r="H782" s="1"/>
  <c r="C783"/>
  <c r="H783" s="1"/>
  <c r="C784"/>
  <c r="H784" s="1"/>
  <c r="C785"/>
  <c r="H785" s="1"/>
  <c r="C786"/>
  <c r="H786" s="1"/>
  <c r="C787"/>
  <c r="H787" s="1"/>
  <c r="C788"/>
  <c r="H788" s="1"/>
  <c r="C789"/>
  <c r="H789" s="1"/>
  <c r="C790"/>
  <c r="H790" s="1"/>
  <c r="C791"/>
  <c r="H791" s="1"/>
  <c r="C792"/>
  <c r="H792" s="1"/>
  <c r="C793"/>
  <c r="H793" s="1"/>
  <c r="C794"/>
  <c r="H794" s="1"/>
  <c r="C795"/>
  <c r="H795" s="1"/>
  <c r="C796"/>
  <c r="I796" s="1"/>
  <c r="C797"/>
  <c r="I797" s="1"/>
  <c r="C798"/>
  <c r="H798" s="1"/>
  <c r="C799"/>
  <c r="H799" s="1"/>
  <c r="C800"/>
  <c r="H800" s="1"/>
  <c r="C801"/>
  <c r="H801" s="1"/>
  <c r="C802"/>
  <c r="H802" s="1"/>
  <c r="C803"/>
  <c r="H803" s="1"/>
  <c r="C804"/>
  <c r="H804" s="1"/>
  <c r="C805"/>
  <c r="H805" s="1"/>
  <c r="C806"/>
  <c r="H806" s="1"/>
  <c r="C807"/>
  <c r="H807" s="1"/>
  <c r="C808"/>
  <c r="H808" s="1"/>
  <c r="C809"/>
  <c r="H809" s="1"/>
  <c r="C810"/>
  <c r="H810" s="1"/>
  <c r="C811"/>
  <c r="H811" s="1"/>
  <c r="C812"/>
  <c r="H812" s="1"/>
  <c r="C813"/>
  <c r="H813" s="1"/>
  <c r="C814"/>
  <c r="H814" s="1"/>
  <c r="C815"/>
  <c r="H815" s="1"/>
  <c r="C816"/>
  <c r="H816" s="1"/>
  <c r="C817"/>
  <c r="H817" s="1"/>
  <c r="C818"/>
  <c r="H818" s="1"/>
  <c r="C819"/>
  <c r="H819" s="1"/>
  <c r="C820"/>
  <c r="H820" s="1"/>
  <c r="C821"/>
  <c r="I821" s="1"/>
  <c r="C822"/>
  <c r="H822" s="1"/>
  <c r="C823"/>
  <c r="H823" s="1"/>
  <c r="C824"/>
  <c r="H824" s="1"/>
  <c r="C825"/>
  <c r="I825" s="1"/>
  <c r="C826"/>
  <c r="H826" s="1"/>
  <c r="C827"/>
  <c r="H827" s="1"/>
  <c r="C828"/>
  <c r="H828" s="1"/>
  <c r="C829"/>
  <c r="I829" s="1"/>
  <c r="C830"/>
  <c r="I830" s="1"/>
  <c r="C831"/>
  <c r="H831" s="1"/>
  <c r="C832"/>
  <c r="H832" s="1"/>
  <c r="C833"/>
  <c r="H833" s="1"/>
  <c r="C834"/>
  <c r="H834" s="1"/>
  <c r="C835"/>
  <c r="H835" s="1"/>
  <c r="C836"/>
  <c r="H836" s="1"/>
  <c r="C837"/>
  <c r="H837" s="1"/>
  <c r="C838"/>
  <c r="H838" s="1"/>
  <c r="C839"/>
  <c r="H839" s="1"/>
  <c r="C840"/>
  <c r="H840" s="1"/>
  <c r="C841"/>
  <c r="H841" s="1"/>
  <c r="C842"/>
  <c r="H842" s="1"/>
  <c r="C843"/>
  <c r="H843" s="1"/>
  <c r="C844"/>
  <c r="H844" s="1"/>
  <c r="C845"/>
  <c r="H845" s="1"/>
  <c r="C846"/>
  <c r="H846" s="1"/>
  <c r="C847"/>
  <c r="H847" s="1"/>
  <c r="C848"/>
  <c r="H848" s="1"/>
  <c r="C849"/>
  <c r="H849" s="1"/>
  <c r="C850"/>
  <c r="H850" s="1"/>
  <c r="C851"/>
  <c r="H851" s="1"/>
  <c r="C852"/>
  <c r="H852" s="1"/>
  <c r="C853"/>
  <c r="H853" s="1"/>
  <c r="C854"/>
  <c r="H854" s="1"/>
  <c r="C855"/>
  <c r="H855" s="1"/>
  <c r="C856"/>
  <c r="H856" s="1"/>
  <c r="C857"/>
  <c r="H857" s="1"/>
  <c r="C858"/>
  <c r="H858" s="1"/>
  <c r="C859"/>
  <c r="H859" s="1"/>
  <c r="C860"/>
  <c r="H860" s="1"/>
  <c r="C861"/>
  <c r="H861" s="1"/>
  <c r="C862"/>
  <c r="H862" s="1"/>
  <c r="C863"/>
  <c r="H863" s="1"/>
  <c r="C864"/>
  <c r="H864" s="1"/>
  <c r="C865"/>
  <c r="H865" s="1"/>
  <c r="C866"/>
  <c r="H866" s="1"/>
  <c r="C867"/>
  <c r="H867" s="1"/>
  <c r="C868"/>
  <c r="H868" s="1"/>
  <c r="C869"/>
  <c r="H869" s="1"/>
  <c r="C870"/>
  <c r="H870" s="1"/>
  <c r="C871"/>
  <c r="H871" s="1"/>
  <c r="C872"/>
  <c r="H872" s="1"/>
  <c r="C873"/>
  <c r="H873" s="1"/>
  <c r="C874"/>
  <c r="H874" s="1"/>
  <c r="C875"/>
  <c r="H875" s="1"/>
  <c r="C876"/>
  <c r="H876" s="1"/>
  <c r="C877"/>
  <c r="H877" s="1"/>
  <c r="C878"/>
  <c r="H878" s="1"/>
  <c r="C879"/>
  <c r="H879" s="1"/>
  <c r="C880"/>
  <c r="H880" s="1"/>
  <c r="C881"/>
  <c r="H881" s="1"/>
  <c r="C882"/>
  <c r="H882" s="1"/>
  <c r="C883"/>
  <c r="H883" s="1"/>
  <c r="J883" s="1"/>
  <c r="C884"/>
  <c r="H884" s="1"/>
  <c r="J884" s="1"/>
  <c r="C885"/>
  <c r="H885" s="1"/>
  <c r="C576"/>
  <c r="C577"/>
  <c r="H577" s="1"/>
  <c r="I802" l="1"/>
  <c r="J802" s="1"/>
  <c r="I800"/>
  <c r="J800" s="1"/>
  <c r="I773"/>
  <c r="I743"/>
  <c r="I832"/>
  <c r="J832" s="1"/>
  <c r="H830"/>
  <c r="J830" s="1"/>
  <c r="H829"/>
  <c r="J829" s="1"/>
  <c r="I827"/>
  <c r="J827" s="1"/>
  <c r="H825"/>
  <c r="J825" s="1"/>
  <c r="I823"/>
  <c r="J823" s="1"/>
  <c r="H821"/>
  <c r="J821" s="1"/>
  <c r="I819"/>
  <c r="I775"/>
  <c r="J775" s="1"/>
  <c r="I828"/>
  <c r="J828" s="1"/>
  <c r="I824"/>
  <c r="J824" s="1"/>
  <c r="I820"/>
  <c r="J820" s="1"/>
  <c r="I814"/>
  <c r="J814" s="1"/>
  <c r="I801"/>
  <c r="J801" s="1"/>
  <c r="I799"/>
  <c r="H797"/>
  <c r="J797" s="1"/>
  <c r="H796"/>
  <c r="J796" s="1"/>
  <c r="I794"/>
  <c r="J794" s="1"/>
  <c r="I791"/>
  <c r="J791" s="1"/>
  <c r="I682"/>
  <c r="J682" s="1"/>
  <c r="I774"/>
  <c r="J774" s="1"/>
  <c r="I761"/>
  <c r="J761" s="1"/>
  <c r="I795"/>
  <c r="J795" s="1"/>
  <c r="I717"/>
  <c r="J717" s="1"/>
  <c r="I716"/>
  <c r="J716" s="1"/>
  <c r="I715"/>
  <c r="J715" s="1"/>
  <c r="I708"/>
  <c r="J708" s="1"/>
  <c r="I695"/>
  <c r="I684"/>
  <c r="J684" s="1"/>
  <c r="I885"/>
  <c r="J885" s="1"/>
  <c r="I810"/>
  <c r="J810" s="1"/>
  <c r="I785"/>
  <c r="J785" s="1"/>
  <c r="I784"/>
  <c r="J784" s="1"/>
  <c r="I783"/>
  <c r="J783" s="1"/>
  <c r="I753"/>
  <c r="J753" s="1"/>
  <c r="I733"/>
  <c r="I724"/>
  <c r="J724" s="1"/>
  <c r="I719"/>
  <c r="J719" s="1"/>
  <c r="I689"/>
  <c r="J689" s="1"/>
  <c r="I688"/>
  <c r="J688" s="1"/>
  <c r="I687"/>
  <c r="J687" s="1"/>
  <c r="I686"/>
  <c r="J686" s="1"/>
  <c r="I681"/>
  <c r="J681" s="1"/>
  <c r="I676"/>
  <c r="J676" s="1"/>
  <c r="I669"/>
  <c r="J669" s="1"/>
  <c r="I718"/>
  <c r="J718" s="1"/>
  <c r="I813"/>
  <c r="J813" s="1"/>
  <c r="I812"/>
  <c r="J812" s="1"/>
  <c r="I809"/>
  <c r="J809" s="1"/>
  <c r="I808"/>
  <c r="J808" s="1"/>
  <c r="J799"/>
  <c r="I790"/>
  <c r="J790" s="1"/>
  <c r="I789"/>
  <c r="J789" s="1"/>
  <c r="I779"/>
  <c r="J779" s="1"/>
  <c r="J773"/>
  <c r="I769"/>
  <c r="J769" s="1"/>
  <c r="I768"/>
  <c r="J768" s="1"/>
  <c r="I767"/>
  <c r="J767" s="1"/>
  <c r="I766"/>
  <c r="J766" s="1"/>
  <c r="I757"/>
  <c r="I749"/>
  <c r="J749" s="1"/>
  <c r="I737"/>
  <c r="J737" s="1"/>
  <c r="I729"/>
  <c r="J729" s="1"/>
  <c r="I728"/>
  <c r="J728" s="1"/>
  <c r="I714"/>
  <c r="J714" s="1"/>
  <c r="I713"/>
  <c r="J713" s="1"/>
  <c r="I712"/>
  <c r="J712" s="1"/>
  <c r="I707"/>
  <c r="J707" s="1"/>
  <c r="I706"/>
  <c r="J706" s="1"/>
  <c r="I699"/>
  <c r="J699" s="1"/>
  <c r="I691"/>
  <c r="J691" s="1"/>
  <c r="I690"/>
  <c r="J690" s="1"/>
  <c r="I683"/>
  <c r="J683" s="1"/>
  <c r="I836"/>
  <c r="J836" s="1"/>
  <c r="I835"/>
  <c r="J835" s="1"/>
  <c r="I834"/>
  <c r="J834" s="1"/>
  <c r="I831"/>
  <c r="J831" s="1"/>
  <c r="I826"/>
  <c r="J826" s="1"/>
  <c r="I822"/>
  <c r="J822" s="1"/>
  <c r="I818"/>
  <c r="J818" s="1"/>
  <c r="I817"/>
  <c r="J817" s="1"/>
  <c r="I816"/>
  <c r="J816" s="1"/>
  <c r="I815"/>
  <c r="J815" s="1"/>
  <c r="I811"/>
  <c r="J811" s="1"/>
  <c r="I807"/>
  <c r="J807" s="1"/>
  <c r="I806"/>
  <c r="J806" s="1"/>
  <c r="I798"/>
  <c r="J798" s="1"/>
  <c r="I793"/>
  <c r="J793" s="1"/>
  <c r="I792"/>
  <c r="J792" s="1"/>
  <c r="I788"/>
  <c r="J788" s="1"/>
  <c r="I787"/>
  <c r="J787" s="1"/>
  <c r="I782"/>
  <c r="J782" s="1"/>
  <c r="I781"/>
  <c r="J781" s="1"/>
  <c r="I778"/>
  <c r="J778" s="1"/>
  <c r="I777"/>
  <c r="J777" s="1"/>
  <c r="I772"/>
  <c r="J772" s="1"/>
  <c r="I771"/>
  <c r="J771" s="1"/>
  <c r="I765"/>
  <c r="J765" s="1"/>
  <c r="I764"/>
  <c r="J764" s="1"/>
  <c r="I763"/>
  <c r="J763" s="1"/>
  <c r="J762"/>
  <c r="I760"/>
  <c r="J760" s="1"/>
  <c r="I759"/>
  <c r="J759" s="1"/>
  <c r="I756"/>
  <c r="J756" s="1"/>
  <c r="I755"/>
  <c r="J755" s="1"/>
  <c r="I752"/>
  <c r="J752" s="1"/>
  <c r="I751"/>
  <c r="J751" s="1"/>
  <c r="I748"/>
  <c r="J748" s="1"/>
  <c r="I747"/>
  <c r="J747" s="1"/>
  <c r="I746"/>
  <c r="J746" s="1"/>
  <c r="I745"/>
  <c r="J745" s="1"/>
  <c r="I742"/>
  <c r="J742" s="1"/>
  <c r="I741"/>
  <c r="J741" s="1"/>
  <c r="I736"/>
  <c r="J736" s="1"/>
  <c r="I735"/>
  <c r="J735" s="1"/>
  <c r="I732"/>
  <c r="J732" s="1"/>
  <c r="I731"/>
  <c r="J731" s="1"/>
  <c r="I727"/>
  <c r="J727" s="1"/>
  <c r="I726"/>
  <c r="J726" s="1"/>
  <c r="I723"/>
  <c r="J723" s="1"/>
  <c r="I722"/>
  <c r="J722" s="1"/>
  <c r="I698"/>
  <c r="J698" s="1"/>
  <c r="I697"/>
  <c r="J697" s="1"/>
  <c r="I694"/>
  <c r="J694" s="1"/>
  <c r="I693"/>
  <c r="J693" s="1"/>
  <c r="I680"/>
  <c r="J680" s="1"/>
  <c r="I805"/>
  <c r="J805" s="1"/>
  <c r="I804"/>
  <c r="J804" s="1"/>
  <c r="I803"/>
  <c r="J803" s="1"/>
  <c r="I786"/>
  <c r="J786" s="1"/>
  <c r="I780"/>
  <c r="J780" s="1"/>
  <c r="I776"/>
  <c r="J776" s="1"/>
  <c r="I770"/>
  <c r="J770" s="1"/>
  <c r="I679"/>
  <c r="J679" s="1"/>
  <c r="I678"/>
  <c r="J678" s="1"/>
  <c r="I675"/>
  <c r="J675" s="1"/>
  <c r="I674"/>
  <c r="J674" s="1"/>
  <c r="I673"/>
  <c r="J673" s="1"/>
  <c r="I672"/>
  <c r="J672" s="1"/>
  <c r="I671"/>
  <c r="J671" s="1"/>
  <c r="I670"/>
  <c r="J670" s="1"/>
  <c r="I837"/>
  <c r="J837" s="1"/>
  <c r="I740"/>
  <c r="J740" s="1"/>
  <c r="I840"/>
  <c r="J840" s="1"/>
  <c r="I839"/>
  <c r="J839" s="1"/>
  <c r="I838"/>
  <c r="J838" s="1"/>
  <c r="I833"/>
  <c r="J833" s="1"/>
  <c r="J819"/>
  <c r="I758"/>
  <c r="J758" s="1"/>
  <c r="I754"/>
  <c r="J754" s="1"/>
  <c r="I750"/>
  <c r="J750" s="1"/>
  <c r="I744"/>
  <c r="J744" s="1"/>
  <c r="I739"/>
  <c r="J739" s="1"/>
  <c r="I738"/>
  <c r="J738" s="1"/>
  <c r="I734"/>
  <c r="J734" s="1"/>
  <c r="I730"/>
  <c r="J730" s="1"/>
  <c r="I725"/>
  <c r="J725" s="1"/>
  <c r="I721"/>
  <c r="J721" s="1"/>
  <c r="I720"/>
  <c r="J720" s="1"/>
  <c r="I711"/>
  <c r="J711" s="1"/>
  <c r="I710"/>
  <c r="J710" s="1"/>
  <c r="I709"/>
  <c r="J709" s="1"/>
  <c r="I705"/>
  <c r="J705" s="1"/>
  <c r="I704"/>
  <c r="J704" s="1"/>
  <c r="I703"/>
  <c r="J703" s="1"/>
  <c r="I702"/>
  <c r="J702" s="1"/>
  <c r="I701"/>
  <c r="J701" s="1"/>
  <c r="I700"/>
  <c r="J700" s="1"/>
  <c r="I696"/>
  <c r="J696" s="1"/>
  <c r="I692"/>
  <c r="J692" s="1"/>
  <c r="I685"/>
  <c r="J685" s="1"/>
  <c r="I677"/>
  <c r="J677" s="1"/>
  <c r="I668"/>
  <c r="J668" s="1"/>
  <c r="I667"/>
  <c r="J667" s="1"/>
  <c r="I666"/>
  <c r="J666" s="1"/>
  <c r="I665"/>
  <c r="J665" s="1"/>
  <c r="I664"/>
  <c r="J664" s="1"/>
  <c r="I663"/>
  <c r="J663" s="1"/>
  <c r="I662"/>
  <c r="J662" s="1"/>
  <c r="I661"/>
  <c r="J661" s="1"/>
  <c r="I660"/>
  <c r="J660" s="1"/>
  <c r="I659"/>
  <c r="J659" s="1"/>
  <c r="I658"/>
  <c r="J658" s="1"/>
  <c r="I882"/>
  <c r="J882" s="1"/>
  <c r="I881"/>
  <c r="J881" s="1"/>
  <c r="I880"/>
  <c r="J880" s="1"/>
  <c r="I879"/>
  <c r="J879" s="1"/>
  <c r="I878"/>
  <c r="J878" s="1"/>
  <c r="I877"/>
  <c r="J877" s="1"/>
  <c r="I876"/>
  <c r="J876" s="1"/>
  <c r="I875"/>
  <c r="J875" s="1"/>
  <c r="I874"/>
  <c r="J874" s="1"/>
  <c r="I873"/>
  <c r="J873" s="1"/>
  <c r="I872"/>
  <c r="J872" s="1"/>
  <c r="I871"/>
  <c r="J871" s="1"/>
  <c r="I870"/>
  <c r="J870" s="1"/>
  <c r="I869"/>
  <c r="J869" s="1"/>
  <c r="I868"/>
  <c r="J868" s="1"/>
  <c r="I867"/>
  <c r="J867" s="1"/>
  <c r="I866"/>
  <c r="J866" s="1"/>
  <c r="I865"/>
  <c r="J865" s="1"/>
  <c r="I864"/>
  <c r="J864" s="1"/>
  <c r="I863"/>
  <c r="J863" s="1"/>
  <c r="I862"/>
  <c r="J862" s="1"/>
  <c r="I861"/>
  <c r="J861" s="1"/>
  <c r="I860"/>
  <c r="J860" s="1"/>
  <c r="I859"/>
  <c r="J859" s="1"/>
  <c r="I858"/>
  <c r="J858" s="1"/>
  <c r="I857"/>
  <c r="J857" s="1"/>
  <c r="I856"/>
  <c r="J856" s="1"/>
  <c r="I855"/>
  <c r="J855" s="1"/>
  <c r="I854"/>
  <c r="J854" s="1"/>
  <c r="I853"/>
  <c r="J853" s="1"/>
  <c r="I852"/>
  <c r="J852" s="1"/>
  <c r="I851"/>
  <c r="J851" s="1"/>
  <c r="I850"/>
  <c r="J850" s="1"/>
  <c r="I849"/>
  <c r="J849" s="1"/>
  <c r="I848"/>
  <c r="J848" s="1"/>
  <c r="I847"/>
  <c r="J847" s="1"/>
  <c r="I846"/>
  <c r="J846" s="1"/>
  <c r="I845"/>
  <c r="J845" s="1"/>
  <c r="I844"/>
  <c r="J844" s="1"/>
  <c r="I843"/>
  <c r="J843" s="1"/>
  <c r="I842"/>
  <c r="J842" s="1"/>
  <c r="I841"/>
  <c r="J841" s="1"/>
  <c r="J757"/>
  <c r="J743"/>
  <c r="J733"/>
  <c r="J695"/>
  <c r="I577"/>
  <c r="J577" s="1"/>
  <c r="H576"/>
  <c r="J576" s="1"/>
  <c r="C578"/>
  <c r="H578" s="1"/>
  <c r="C579"/>
  <c r="H579" s="1"/>
  <c r="J579" s="1"/>
  <c r="C580"/>
  <c r="I580" s="1"/>
  <c r="C581"/>
  <c r="I581" s="1"/>
  <c r="C582"/>
  <c r="H582" s="1"/>
  <c r="J582" s="1"/>
  <c r="C583"/>
  <c r="H583" s="1"/>
  <c r="J583" s="1"/>
  <c r="C584"/>
  <c r="H584" s="1"/>
  <c r="J584" s="1"/>
  <c r="C585"/>
  <c r="H585" s="1"/>
  <c r="J585" s="1"/>
  <c r="C586"/>
  <c r="H586" s="1"/>
  <c r="J586" s="1"/>
  <c r="C587"/>
  <c r="C588"/>
  <c r="I588" s="1"/>
  <c r="C589"/>
  <c r="I589" s="1"/>
  <c r="C590"/>
  <c r="I590" s="1"/>
  <c r="C591"/>
  <c r="I591" s="1"/>
  <c r="C592"/>
  <c r="I592" s="1"/>
  <c r="C593"/>
  <c r="I593" s="1"/>
  <c r="C594"/>
  <c r="C595"/>
  <c r="I595" s="1"/>
  <c r="C596"/>
  <c r="I596" s="1"/>
  <c r="C597"/>
  <c r="I597" s="1"/>
  <c r="C598"/>
  <c r="I598" s="1"/>
  <c r="C599"/>
  <c r="H599" s="1"/>
  <c r="J599" s="1"/>
  <c r="C600"/>
  <c r="H600" s="1"/>
  <c r="J600" s="1"/>
  <c r="C601"/>
  <c r="H601" s="1"/>
  <c r="C602"/>
  <c r="I602" s="1"/>
  <c r="C603"/>
  <c r="C604"/>
  <c r="I604" s="1"/>
  <c r="C605"/>
  <c r="C606"/>
  <c r="I606" s="1"/>
  <c r="C607"/>
  <c r="I607" s="1"/>
  <c r="C608"/>
  <c r="H608" s="1"/>
  <c r="J608" s="1"/>
  <c r="C609"/>
  <c r="C610"/>
  <c r="I610" s="1"/>
  <c r="C611"/>
  <c r="I611" s="1"/>
  <c r="C612"/>
  <c r="I612" s="1"/>
  <c r="C613"/>
  <c r="C614"/>
  <c r="I614" s="1"/>
  <c r="C615"/>
  <c r="I615" s="1"/>
  <c r="C616"/>
  <c r="I616" s="1"/>
  <c r="C617"/>
  <c r="I617" s="1"/>
  <c r="C618"/>
  <c r="H618" s="1"/>
  <c r="J618" s="1"/>
  <c r="C619"/>
  <c r="H619" s="1"/>
  <c r="J619" s="1"/>
  <c r="C620"/>
  <c r="H620" s="1"/>
  <c r="J620" s="1"/>
  <c r="C621"/>
  <c r="H621" s="1"/>
  <c r="C622"/>
  <c r="I622" s="1"/>
  <c r="C623"/>
  <c r="H623" s="1"/>
  <c r="J623" s="1"/>
  <c r="C625"/>
  <c r="I625" s="1"/>
  <c r="C626"/>
  <c r="H626" s="1"/>
  <c r="C628"/>
  <c r="H628" s="1"/>
  <c r="J628" s="1"/>
  <c r="C629"/>
  <c r="C624"/>
  <c r="H624" s="1"/>
  <c r="C627"/>
  <c r="H627" s="1"/>
  <c r="C630"/>
  <c r="H630" s="1"/>
  <c r="C631"/>
  <c r="I631" s="1"/>
  <c r="C632"/>
  <c r="H632" s="1"/>
  <c r="C633"/>
  <c r="H633" s="1"/>
  <c r="C634"/>
  <c r="I634" s="1"/>
  <c r="C636"/>
  <c r="H636" s="1"/>
  <c r="C637"/>
  <c r="I637" s="1"/>
  <c r="C638"/>
  <c r="H638" s="1"/>
  <c r="C639"/>
  <c r="H639" s="1"/>
  <c r="C640"/>
  <c r="H640" s="1"/>
  <c r="C641"/>
  <c r="I641" s="1"/>
  <c r="C642"/>
  <c r="H642" s="1"/>
  <c r="C643"/>
  <c r="H643" s="1"/>
  <c r="C644"/>
  <c r="H644" s="1"/>
  <c r="C645"/>
  <c r="I645" s="1"/>
  <c r="C646"/>
  <c r="I646" s="1"/>
  <c r="C647"/>
  <c r="H647" s="1"/>
  <c r="C648"/>
  <c r="I648" s="1"/>
  <c r="C649"/>
  <c r="I649" s="1"/>
  <c r="C650"/>
  <c r="H650" s="1"/>
  <c r="C651"/>
  <c r="H651" s="1"/>
  <c r="C652"/>
  <c r="I652" s="1"/>
  <c r="C653"/>
  <c r="I653" s="1"/>
  <c r="C654"/>
  <c r="H654" s="1"/>
  <c r="C655"/>
  <c r="I655" s="1"/>
  <c r="C656"/>
  <c r="I656" s="1"/>
  <c r="C657"/>
  <c r="H657" s="1"/>
  <c r="C635"/>
  <c r="H635" s="1"/>
  <c r="I636" l="1"/>
  <c r="J636" s="1"/>
  <c r="H655"/>
  <c r="J655" s="1"/>
  <c r="H581"/>
  <c r="J581" s="1"/>
  <c r="H580"/>
  <c r="J580" s="1"/>
  <c r="H604"/>
  <c r="J604" s="1"/>
  <c r="H593"/>
  <c r="J593" s="1"/>
  <c r="H590"/>
  <c r="J590" s="1"/>
  <c r="H591"/>
  <c r="J591" s="1"/>
  <c r="H617"/>
  <c r="J617" s="1"/>
  <c r="H612"/>
  <c r="J612" s="1"/>
  <c r="H598"/>
  <c r="J598" s="1"/>
  <c r="H597"/>
  <c r="J597" s="1"/>
  <c r="H592"/>
  <c r="J592" s="1"/>
  <c r="H589"/>
  <c r="J589" s="1"/>
  <c r="H588"/>
  <c r="J588" s="1"/>
  <c r="J578"/>
  <c r="H606"/>
  <c r="J606" s="1"/>
  <c r="H602"/>
  <c r="J602" s="1"/>
  <c r="H625"/>
  <c r="J625" s="1"/>
  <c r="H622"/>
  <c r="J622" s="1"/>
  <c r="H616"/>
  <c r="J616" s="1"/>
  <c r="H615"/>
  <c r="J615" s="1"/>
  <c r="H614"/>
  <c r="J614" s="1"/>
  <c r="H611"/>
  <c r="J611" s="1"/>
  <c r="H610"/>
  <c r="J610" s="1"/>
  <c r="H607"/>
  <c r="J607" s="1"/>
  <c r="H596"/>
  <c r="J596" s="1"/>
  <c r="H594"/>
  <c r="J594" s="1"/>
  <c r="H595"/>
  <c r="J595" s="1"/>
  <c r="J601"/>
  <c r="H603"/>
  <c r="J603" s="1"/>
  <c r="H605"/>
  <c r="J605" s="1"/>
  <c r="H609"/>
  <c r="J609" s="1"/>
  <c r="J621"/>
  <c r="J626"/>
  <c r="H634"/>
  <c r="J634" s="1"/>
  <c r="I633"/>
  <c r="J633" s="1"/>
  <c r="I627"/>
  <c r="J627" s="1"/>
  <c r="H629"/>
  <c r="J629" s="1"/>
  <c r="J624"/>
  <c r="J630"/>
  <c r="H631"/>
  <c r="J631" s="1"/>
  <c r="J632"/>
  <c r="I635"/>
  <c r="J635" s="1"/>
  <c r="H646"/>
  <c r="J646" s="1"/>
  <c r="I643"/>
  <c r="J643" s="1"/>
  <c r="I640"/>
  <c r="J640" s="1"/>
  <c r="I644"/>
  <c r="J644" s="1"/>
  <c r="I647"/>
  <c r="J647" s="1"/>
  <c r="H652"/>
  <c r="J652" s="1"/>
  <c r="I654"/>
  <c r="J654" s="1"/>
  <c r="H648"/>
  <c r="J648" s="1"/>
  <c r="I639"/>
  <c r="J639" s="1"/>
  <c r="I651"/>
  <c r="J651" s="1"/>
  <c r="I657"/>
  <c r="J657" s="1"/>
  <c r="H656"/>
  <c r="J656" s="1"/>
  <c r="H653"/>
  <c r="J653" s="1"/>
  <c r="I650"/>
  <c r="J650" s="1"/>
  <c r="H649"/>
  <c r="J649" s="1"/>
  <c r="H645"/>
  <c r="J645" s="1"/>
  <c r="I642"/>
  <c r="J642" s="1"/>
  <c r="H641"/>
  <c r="J641" s="1"/>
  <c r="I638"/>
  <c r="J638" s="1"/>
  <c r="H637"/>
  <c r="J637" s="1"/>
  <c r="J886" l="1"/>
</calcChain>
</file>

<file path=xl/sharedStrings.xml><?xml version="1.0" encoding="utf-8"?>
<sst xmlns="http://schemas.openxmlformats.org/spreadsheetml/2006/main" count="1769" uniqueCount="372">
  <si>
    <t>DATE</t>
  </si>
  <si>
    <t>SCRIP</t>
  </si>
  <si>
    <t>RECO</t>
  </si>
  <si>
    <t>RATE</t>
  </si>
  <si>
    <t>TGT1</t>
  </si>
  <si>
    <t>TGT2</t>
  </si>
  <si>
    <t>PROFIT / LOSS</t>
  </si>
  <si>
    <t>TOTAL P &amp; L</t>
  </si>
  <si>
    <t>SELL</t>
  </si>
  <si>
    <t>BUY</t>
  </si>
  <si>
    <t>BIOCON</t>
  </si>
  <si>
    <t>AXISCADES</t>
  </si>
  <si>
    <t>VENKEYS</t>
  </si>
  <si>
    <t>WELCORP</t>
  </si>
  <si>
    <t>SUVEN</t>
  </si>
  <si>
    <t>TOTAL</t>
  </si>
  <si>
    <t>TAKE</t>
  </si>
  <si>
    <t>TAJGVK</t>
  </si>
  <si>
    <t>NATIONALALUM</t>
  </si>
  <si>
    <t>MERCK</t>
  </si>
  <si>
    <t>CAPLIPOINT</t>
  </si>
  <si>
    <t>INTELLECT</t>
  </si>
  <si>
    <t>EQUITAS</t>
  </si>
  <si>
    <t>SAIL</t>
  </si>
  <si>
    <t>SUNPHARMA</t>
  </si>
  <si>
    <t>SPARC</t>
  </si>
  <si>
    <t>DCMSHRIRAM</t>
  </si>
  <si>
    <t>STRTECH</t>
  </si>
  <si>
    <t>RHFL</t>
  </si>
  <si>
    <t>BGRENERGY</t>
  </si>
  <si>
    <t>SMLISUZU</t>
  </si>
  <si>
    <t>QUANTITY</t>
  </si>
  <si>
    <t>ICIL</t>
  </si>
  <si>
    <t>WHEELS</t>
  </si>
  <si>
    <t>MAHSCOOTER</t>
  </si>
  <si>
    <t>HEXAWARE</t>
  </si>
  <si>
    <t>KOLTEPATOL</t>
  </si>
  <si>
    <t>INDIACEM</t>
  </si>
  <si>
    <t>VISAKAIND</t>
  </si>
  <si>
    <t>JETAIRWAY</t>
  </si>
  <si>
    <t>MOTILALIFS</t>
  </si>
  <si>
    <t>TATACOFEE</t>
  </si>
  <si>
    <t>TATAMOTORS.</t>
  </si>
  <si>
    <t>JAICORP</t>
  </si>
  <si>
    <t>QUICKHEAL</t>
  </si>
  <si>
    <t>ADANIPOWER.</t>
  </si>
  <si>
    <t>SONATASOFT</t>
  </si>
  <si>
    <t>APLLTD</t>
  </si>
  <si>
    <t>HAVELL</t>
  </si>
  <si>
    <t>BAJAJELE</t>
  </si>
  <si>
    <t>GRASIM.</t>
  </si>
  <si>
    <t>ESCORT</t>
  </si>
  <si>
    <t>RADICO</t>
  </si>
  <si>
    <t>DEEPAKFERT</t>
  </si>
  <si>
    <t>BANKBARODA</t>
  </si>
  <si>
    <t>FORTIS.</t>
  </si>
  <si>
    <t>IGL</t>
  </si>
  <si>
    <t>STAR</t>
  </si>
  <si>
    <t>MFSL</t>
  </si>
  <si>
    <t>RAJESHEXPO</t>
  </si>
  <si>
    <t>BHARTIAIRTEL</t>
  </si>
  <si>
    <t>SHOBHA</t>
  </si>
  <si>
    <t>EROSMEDIA.</t>
  </si>
  <si>
    <t>BHANDHANBANK</t>
  </si>
  <si>
    <t>IBREALSTATE</t>
  </si>
  <si>
    <t>SUNTV</t>
  </si>
  <si>
    <t>FINPIPE.</t>
  </si>
  <si>
    <t>WABAG</t>
  </si>
  <si>
    <t>YESBANK.</t>
  </si>
  <si>
    <t>SUNTECK</t>
  </si>
  <si>
    <t>.UFLEX</t>
  </si>
  <si>
    <t>LTTS</t>
  </si>
  <si>
    <t>EDELWIESS.</t>
  </si>
  <si>
    <t>PNBHOUSING</t>
  </si>
  <si>
    <t>QUESS.</t>
  </si>
  <si>
    <t>GRAPHITE</t>
  </si>
  <si>
    <t>KEC</t>
  </si>
  <si>
    <t>CASH PREMIUM</t>
  </si>
  <si>
    <t>IDFC</t>
  </si>
  <si>
    <t>NBCC</t>
  </si>
  <si>
    <t>HCLTECH</t>
  </si>
  <si>
    <t>BALKRISIND</t>
  </si>
  <si>
    <t>DLF</t>
  </si>
  <si>
    <t>HDIL</t>
  </si>
  <si>
    <t>BRFL</t>
  </si>
  <si>
    <t>TORNTPOWER</t>
  </si>
  <si>
    <t>APOLLOTYRE</t>
  </si>
  <si>
    <t>CIPLA</t>
  </si>
  <si>
    <t>JISLJALEQS </t>
  </si>
  <si>
    <t>IBREAEST</t>
  </si>
  <si>
    <t>DOLPHINOFF</t>
  </si>
  <si>
    <t>JKIL</t>
  </si>
  <si>
    <t>PRAKASH</t>
  </si>
  <si>
    <t>PANACEABIO</t>
  </si>
  <si>
    <t>FORTIS</t>
  </si>
  <si>
    <t>PCJEWELLER</t>
  </si>
  <si>
    <t>GPPL</t>
  </si>
  <si>
    <t>MINDTREE</t>
  </si>
  <si>
    <t>COFFEEDAY</t>
  </si>
  <si>
    <t>EICHERMOT</t>
  </si>
  <si>
    <t>JUBFOOD</t>
  </si>
  <si>
    <t>VAKRANGEE</t>
  </si>
  <si>
    <t>TCS</t>
  </si>
  <si>
    <t>NIITTECH</t>
  </si>
  <si>
    <t>MASTEK</t>
  </si>
  <si>
    <t>VRLLOG</t>
  </si>
  <si>
    <t>UPL</t>
  </si>
  <si>
    <t>ASHOKLEY</t>
  </si>
  <si>
    <t>RCOM</t>
  </si>
  <si>
    <t>MUTHOOTFIN</t>
  </si>
  <si>
    <t>JINDALSTEL</t>
  </si>
  <si>
    <t>MONNETISPA </t>
  </si>
  <si>
    <t>TATACOMM</t>
  </si>
  <si>
    <t>NOCIL</t>
  </si>
  <si>
    <t>MPHASIS</t>
  </si>
  <si>
    <t>CUMMINSIND</t>
  </si>
  <si>
    <t>TORNTPHARMA</t>
  </si>
  <si>
    <t>BOMDYEING</t>
  </si>
  <si>
    <t>BPCL</t>
  </si>
  <si>
    <t>PAGEIND</t>
  </si>
  <si>
    <t>BAJFINANCE</t>
  </si>
  <si>
    <t>GREENPLY</t>
  </si>
  <si>
    <t>8KMILES</t>
  </si>
  <si>
    <t>JUBLIANT</t>
  </si>
  <si>
    <t>FDC</t>
  </si>
  <si>
    <t>BEML</t>
  </si>
  <si>
    <t>IPCALAB</t>
  </si>
  <si>
    <t>SURYAROSHNI</t>
  </si>
  <si>
    <t>IFBIND</t>
  </si>
  <si>
    <t>HCLINSYS</t>
  </si>
  <si>
    <t>PNB</t>
  </si>
  <si>
    <t>RELCAPITAL</t>
  </si>
  <si>
    <t>TATACHEM</t>
  </si>
  <si>
    <t>GRUH</t>
  </si>
  <si>
    <t>FSL</t>
  </si>
  <si>
    <t>MOTILALOFS</t>
  </si>
  <si>
    <t>M&amp;MFIN</t>
  </si>
  <si>
    <t>UJJIVAN</t>
  </si>
  <si>
    <t>CHAMBELFERT</t>
  </si>
  <si>
    <t>CANFINHOME</t>
  </si>
  <si>
    <t>AMBUJACEM</t>
  </si>
  <si>
    <t>VIJAYABANK</t>
  </si>
  <si>
    <t>FLFL</t>
  </si>
  <si>
    <t>BALRAMCHIN</t>
  </si>
  <si>
    <t>BAJAJELEC</t>
  </si>
  <si>
    <t>VOLTAS</t>
  </si>
  <si>
    <t>CANBK</t>
  </si>
  <si>
    <t>WBAG</t>
  </si>
  <si>
    <t>HUBTOWN</t>
  </si>
  <si>
    <t>VEDL</t>
  </si>
  <si>
    <t>OBROIRLTY</t>
  </si>
  <si>
    <t>VADILALIND</t>
  </si>
  <si>
    <t>L&amp;TFH</t>
  </si>
  <si>
    <t>TVTODAY</t>
  </si>
  <si>
    <t>TATACOFFEE</t>
  </si>
  <si>
    <t>NAUKRI</t>
  </si>
  <si>
    <t>HERITGFOOD</t>
  </si>
  <si>
    <t>ITDC</t>
  </si>
  <si>
    <t>JBFIND</t>
  </si>
  <si>
    <t>ULTRACEMCO</t>
  </si>
  <si>
    <t>RELINFRA</t>
  </si>
  <si>
    <t>TV18BRDCST</t>
  </si>
  <si>
    <t>MARICO</t>
  </si>
  <si>
    <t>NETWORK18</t>
  </si>
  <si>
    <t>JETAIRWAYS</t>
  </si>
  <si>
    <t>NIITLTD</t>
  </si>
  <si>
    <t>ALKEM</t>
  </si>
  <si>
    <t>ADVENZYMES</t>
  </si>
  <si>
    <t>TRIDENT</t>
  </si>
  <si>
    <t>ESCORTS</t>
  </si>
  <si>
    <t>KOTAKBANK</t>
  </si>
  <si>
    <t>TATAMOTORS</t>
  </si>
  <si>
    <t>DCAL</t>
  </si>
  <si>
    <t>INDIGO</t>
  </si>
  <si>
    <t>DIXON</t>
  </si>
  <si>
    <t>RNAVAL</t>
  </si>
  <si>
    <t>VIDEOIND</t>
  </si>
  <si>
    <t>IIFL</t>
  </si>
  <si>
    <t>BLUESTARCO</t>
  </si>
  <si>
    <t>ADANIENT</t>
  </si>
  <si>
    <t>HAVELLS</t>
  </si>
  <si>
    <t>ADNIENT</t>
  </si>
  <si>
    <t>JSWENERGY</t>
  </si>
  <si>
    <t>MAGMA</t>
  </si>
  <si>
    <t>HERCULES</t>
  </si>
  <si>
    <t>MINDACORP</t>
  </si>
  <si>
    <t>WOCKPHARMA</t>
  </si>
  <si>
    <t>SNOWMAN</t>
  </si>
  <si>
    <t>ICICPRULI</t>
  </si>
  <si>
    <t>IBVENTURES</t>
  </si>
  <si>
    <t>BRIGADE</t>
  </si>
  <si>
    <t>PERSISTENT</t>
  </si>
  <si>
    <t>DHFL</t>
  </si>
  <si>
    <t>MPSLTD</t>
  </si>
  <si>
    <t>YESBANK</t>
  </si>
  <si>
    <t>MANAPPURAM</t>
  </si>
  <si>
    <t>ASAHINDIA</t>
  </si>
  <si>
    <t>MANPASAND</t>
  </si>
  <si>
    <t>HEG</t>
  </si>
  <si>
    <t>JINDALSAW</t>
  </si>
  <si>
    <t>RITES</t>
  </si>
  <si>
    <t>FINEORG</t>
  </si>
  <si>
    <t>GHCL</t>
  </si>
  <si>
    <t>BOROSIL</t>
  </si>
  <si>
    <t>INDIAGLYCO</t>
  </si>
  <si>
    <t>DBL</t>
  </si>
  <si>
    <t>SBILIFE</t>
  </si>
  <si>
    <t>SORILINFRA CALL</t>
  </si>
  <si>
    <t>PARAGMILK</t>
  </si>
  <si>
    <t>WSTCSTPAPR</t>
  </si>
  <si>
    <t>SHAKTIPUMP</t>
  </si>
  <si>
    <t>HGINFRA</t>
  </si>
  <si>
    <t>ERIS</t>
  </si>
  <si>
    <t>NILKAMAL</t>
  </si>
  <si>
    <t>REDINGTON</t>
  </si>
  <si>
    <t>BFUTILITE</t>
  </si>
  <si>
    <t>FRETAIL</t>
  </si>
  <si>
    <t>HIKAL</t>
  </si>
  <si>
    <t>NUCLEUS</t>
  </si>
  <si>
    <t>MOIL</t>
  </si>
  <si>
    <t>CYIENT</t>
  </si>
  <si>
    <t>JKPAPER</t>
  </si>
  <si>
    <t>MAJEASCO</t>
  </si>
  <si>
    <t>STARPAPER</t>
  </si>
  <si>
    <t>MAJESCO</t>
  </si>
  <si>
    <t>REPCOHOME</t>
  </si>
  <si>
    <t>TVSMOTOER</t>
  </si>
  <si>
    <t>VARROC</t>
  </si>
  <si>
    <t>AVANTIFEED</t>
  </si>
  <si>
    <t>KAJARIACE</t>
  </si>
  <si>
    <t>TEJASNET</t>
  </si>
  <si>
    <t>SHANKARA</t>
  </si>
  <si>
    <t>EMAMI</t>
  </si>
  <si>
    <t>IBULHSFIN</t>
  </si>
  <si>
    <t>BSE</t>
  </si>
  <si>
    <t>KEI</t>
  </si>
  <si>
    <t>GOACARBON</t>
  </si>
  <si>
    <t>PHILIPCARB</t>
  </si>
  <si>
    <t>EMKAY</t>
  </si>
  <si>
    <t>ECLRX</t>
  </si>
  <si>
    <t>UBL</t>
  </si>
  <si>
    <t>VIPIND</t>
  </si>
  <si>
    <t>AAVAS</t>
  </si>
  <si>
    <t>BBTC</t>
  </si>
  <si>
    <t>RAYMOND</t>
  </si>
  <si>
    <t>AUBANK</t>
  </si>
  <si>
    <t>BANDHANBANK</t>
  </si>
  <si>
    <t>LINCOLN</t>
  </si>
  <si>
    <t>ASHOKA</t>
  </si>
  <si>
    <t>ASTRAL</t>
  </si>
  <si>
    <t>SUPRAJIT</t>
  </si>
  <si>
    <t>NEWGEN</t>
  </si>
  <si>
    <t>VMART</t>
  </si>
  <si>
    <t>ADANITRANS</t>
  </si>
  <si>
    <t>FILATEX</t>
  </si>
  <si>
    <t>CUB</t>
  </si>
  <si>
    <t>HAL</t>
  </si>
  <si>
    <t>DALMIASUG</t>
  </si>
  <si>
    <t>ICICIGI</t>
  </si>
  <si>
    <t>ABFRL</t>
  </si>
  <si>
    <t>SRTRANSFI</t>
  </si>
  <si>
    <t>VIMTALAB</t>
  </si>
  <si>
    <t>SIEMENS</t>
  </si>
  <si>
    <t>CDSL</t>
  </si>
  <si>
    <t>CMICABLE</t>
  </si>
  <si>
    <t>JUBLFOOD</t>
  </si>
  <si>
    <t>RSWM</t>
  </si>
  <si>
    <t>OBEROIRLTY</t>
  </si>
  <si>
    <t>JUSTDIAL</t>
  </si>
  <si>
    <t>GUJALKALI</t>
  </si>
  <si>
    <t>TIINDIA</t>
  </si>
  <si>
    <t>PRESTIGE</t>
  </si>
  <si>
    <t>QUESS</t>
  </si>
  <si>
    <t>BFUTILITIE</t>
  </si>
  <si>
    <t>SMSLIFE</t>
  </si>
  <si>
    <t>DREDGECORP</t>
  </si>
  <si>
    <t>AMRUTANJAN</t>
  </si>
  <si>
    <t>IOLCP</t>
  </si>
  <si>
    <t>CENTURYPLY</t>
  </si>
  <si>
    <t>LINDEINDIA</t>
  </si>
  <si>
    <t>RUBYMILL</t>
  </si>
  <si>
    <t>COFEEDAY</t>
  </si>
  <si>
    <t>HOV</t>
  </si>
  <si>
    <t>PRAJIND</t>
  </si>
  <si>
    <t>MAITHANALL</t>
  </si>
  <si>
    <t>GNFC</t>
  </si>
  <si>
    <t>APTECH</t>
  </si>
  <si>
    <t>JUBILANT</t>
  </si>
  <si>
    <t>FINCABLE</t>
  </si>
  <si>
    <t>SYNGENE</t>
  </si>
  <si>
    <t>JSL</t>
  </si>
  <si>
    <t>KSCL</t>
  </si>
  <si>
    <t>BALKRISINDL</t>
  </si>
  <si>
    <t>CCL</t>
  </si>
  <si>
    <t>KRBL</t>
  </si>
  <si>
    <t>IMFA</t>
  </si>
  <si>
    <t>PIDILITE</t>
  </si>
  <si>
    <t>TATASPONGE</t>
  </si>
  <si>
    <t>INDHOTEL</t>
  </si>
  <si>
    <t>EIHOTEL</t>
  </si>
  <si>
    <t>PIIND</t>
  </si>
  <si>
    <t>MINDAIND</t>
  </si>
  <si>
    <t>MHRIL</t>
  </si>
  <si>
    <t>UNICHEMLAB</t>
  </si>
  <si>
    <t>DELTACORP</t>
  </si>
  <si>
    <t>BRNL</t>
  </si>
  <si>
    <t>BDL</t>
  </si>
  <si>
    <t>IBREALEST</t>
  </si>
  <si>
    <t>POLYCAB</t>
  </si>
  <si>
    <t>KILITCH</t>
  </si>
  <si>
    <t>RAIN</t>
  </si>
  <si>
    <t>DMART</t>
  </si>
  <si>
    <t>VINATIORG</t>
  </si>
  <si>
    <t>PGEL</t>
  </si>
  <si>
    <t>TNPL</t>
  </si>
  <si>
    <t>VBL</t>
  </si>
  <si>
    <t>INDOSTAR</t>
  </si>
  <si>
    <t>UFLEX</t>
  </si>
  <si>
    <t>ADANIGAS</t>
  </si>
  <si>
    <t>ASTERDM</t>
  </si>
  <si>
    <t>IFB</t>
  </si>
  <si>
    <t>DEEPAKNTR</t>
  </si>
  <si>
    <t>AJANTAPHARM</t>
  </si>
  <si>
    <t>KIRLOSENG</t>
  </si>
  <si>
    <t>INOXLEISUR</t>
  </si>
  <si>
    <t>HDFCAMC</t>
  </si>
  <si>
    <t>SONATSFTW</t>
  </si>
  <si>
    <t>ZEEL</t>
  </si>
  <si>
    <t>ITI</t>
  </si>
  <si>
    <t>TATAINVEST</t>
  </si>
  <si>
    <t>SOBHA</t>
  </si>
  <si>
    <t>INFY</t>
  </si>
  <si>
    <t>ASIANPAINT</t>
  </si>
  <si>
    <t>CONCOR</t>
  </si>
  <si>
    <t>TRENT</t>
  </si>
  <si>
    <t>BATAINDIA</t>
  </si>
  <si>
    <t>TATACHEMICAL</t>
  </si>
  <si>
    <t>NAVIFLUOR</t>
  </si>
  <si>
    <t>MGL</t>
  </si>
  <si>
    <t>TITAN</t>
  </si>
  <si>
    <t>HINDZINC</t>
  </si>
  <si>
    <t>LICHSGFI</t>
  </si>
  <si>
    <t>IBULHSFI</t>
  </si>
  <si>
    <t>APOLLOHOSPITAL</t>
  </si>
  <si>
    <t>PEL</t>
  </si>
  <si>
    <t>CESC</t>
  </si>
  <si>
    <t>VENKEY</t>
  </si>
  <si>
    <t>SRF</t>
  </si>
  <si>
    <t>COLPAL</t>
  </si>
  <si>
    <t>TATASTEEL</t>
  </si>
  <si>
    <t>NMDC</t>
  </si>
  <si>
    <t>STOPLOSS</t>
  </si>
  <si>
    <t>IBULHSGFI</t>
  </si>
  <si>
    <t>RBLBANK</t>
  </si>
  <si>
    <t>IRCTC</t>
  </si>
  <si>
    <t>BAJAJCO</t>
  </si>
  <si>
    <t>TIMKEN</t>
  </si>
  <si>
    <t>AMARAJABAT</t>
  </si>
  <si>
    <t>TATAELXSI</t>
  </si>
  <si>
    <t>CAPLINPOINT</t>
  </si>
  <si>
    <t>TECHM</t>
  </si>
  <si>
    <t>GODFRYPHILIP</t>
  </si>
  <si>
    <t>PVR</t>
  </si>
  <si>
    <t>INFRATEL</t>
  </si>
  <si>
    <t>RNAM</t>
  </si>
  <si>
    <t>NIACL</t>
  </si>
  <si>
    <t>ONGC</t>
  </si>
  <si>
    <t>HERITG</t>
  </si>
  <si>
    <t>RAMCOCEM</t>
  </si>
  <si>
    <t xml:space="preserve"> </t>
  </si>
  <si>
    <t>GODREJIND</t>
  </si>
  <si>
    <t>TATAGLOBAL</t>
  </si>
</sst>
</file>

<file path=xl/styles.xml><?xml version="1.0" encoding="utf-8"?>
<styleSheet xmlns="http://schemas.openxmlformats.org/spreadsheetml/2006/main">
  <numFmts count="5">
    <numFmt numFmtId="164" formatCode="dd/mm/yy"/>
    <numFmt numFmtId="165" formatCode="[$-409]d\-mmm\-yyyy;@"/>
    <numFmt numFmtId="166" formatCode="0;[Red]0"/>
    <numFmt numFmtId="167" formatCode="0.0;[Red]0.0"/>
    <numFmt numFmtId="168" formatCode="0.00;[Red]0.00"/>
  </numFmts>
  <fonts count="10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6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05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0" xfId="0" applyFill="1"/>
    <xf numFmtId="0" fontId="0" fillId="2" borderId="0" xfId="0" applyFill="1" applyAlignment="1"/>
    <xf numFmtId="0" fontId="0" fillId="2" borderId="5" xfId="0" applyFill="1" applyBorder="1" applyAlignment="1"/>
    <xf numFmtId="0" fontId="0" fillId="2" borderId="6" xfId="0" applyFill="1" applyBorder="1" applyAlignment="1"/>
    <xf numFmtId="165" fontId="4" fillId="3" borderId="8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horizontal="center" vertical="center"/>
    </xf>
    <xf numFmtId="1" fontId="5" fillId="3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6" fontId="5" fillId="3" borderId="8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67" fontId="5" fillId="3" borderId="8" xfId="0" applyNumberFormat="1" applyFont="1" applyFill="1" applyBorder="1" applyAlignment="1">
      <alignment horizontal="center" vertical="center"/>
    </xf>
    <xf numFmtId="0" fontId="2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166" fontId="5" fillId="3" borderId="11" xfId="0" applyNumberFormat="1" applyFont="1" applyFill="1" applyBorder="1" applyAlignment="1">
      <alignment horizontal="center" vertical="center"/>
    </xf>
    <xf numFmtId="167" fontId="5" fillId="3" borderId="11" xfId="0" applyNumberFormat="1" applyFont="1" applyFill="1" applyBorder="1" applyAlignment="1">
      <alignment horizontal="center" vertical="center"/>
    </xf>
    <xf numFmtId="168" fontId="5" fillId="3" borderId="8" xfId="0" applyNumberFormat="1" applyFont="1" applyFill="1" applyBorder="1" applyAlignment="1">
      <alignment horizontal="center" vertical="center"/>
    </xf>
    <xf numFmtId="168" fontId="5" fillId="3" borderId="11" xfId="0" applyNumberFormat="1" applyFont="1" applyFill="1" applyBorder="1" applyAlignment="1">
      <alignment horizontal="center" vertical="center"/>
    </xf>
    <xf numFmtId="164" fontId="3" fillId="2" borderId="9" xfId="0" applyNumberFormat="1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10" xfId="0" applyBorder="1"/>
    <xf numFmtId="0" fontId="3" fillId="2" borderId="11" xfId="0" applyNumberFormat="1" applyFont="1" applyFill="1" applyBorder="1" applyAlignment="1">
      <alignment horizontal="center" vertical="center"/>
    </xf>
    <xf numFmtId="0" fontId="3" fillId="2" borderId="10" xfId="0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0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166" fontId="6" fillId="0" borderId="8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0" fillId="0" borderId="0" xfId="0"/>
    <xf numFmtId="0" fontId="8" fillId="2" borderId="0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504826</xdr:colOff>
      <xdr:row>3</xdr:row>
      <xdr:rowOff>161925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2838450" cy="876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88"/>
  <sheetViews>
    <sheetView tabSelected="1" workbookViewId="0">
      <selection activeCell="A8" sqref="A8"/>
    </sheetView>
  </sheetViews>
  <sheetFormatPr defaultColWidth="18.42578125" defaultRowHeight="15"/>
  <cols>
    <col min="1" max="1" width="16.5703125" customWidth="1"/>
    <col min="3" max="3" width="11.5703125" customWidth="1"/>
    <col min="4" max="4" width="13" customWidth="1"/>
    <col min="5" max="5" width="11.140625" customWidth="1"/>
    <col min="6" max="6" width="10.7109375" customWidth="1"/>
    <col min="7" max="7" width="10.140625" customWidth="1"/>
    <col min="8" max="8" width="11.7109375" customWidth="1"/>
    <col min="9" max="9" width="9" customWidth="1"/>
    <col min="10" max="10" width="14.5703125" customWidth="1"/>
  </cols>
  <sheetData>
    <row r="1" spans="1:11" ht="26.25">
      <c r="A1" s="1"/>
      <c r="B1" s="2"/>
      <c r="C1" s="2"/>
      <c r="D1" s="2"/>
      <c r="E1" s="2"/>
      <c r="F1" s="2"/>
      <c r="G1" s="2"/>
      <c r="H1" s="2"/>
      <c r="I1" s="2"/>
      <c r="J1" s="204"/>
      <c r="K1" s="204"/>
    </row>
    <row r="2" spans="1:11" ht="15" customHeight="1">
      <c r="A2" s="3"/>
      <c r="B2" s="4"/>
      <c r="C2" s="5"/>
      <c r="D2" s="202" t="s">
        <v>77</v>
      </c>
      <c r="E2" s="203"/>
      <c r="F2" s="203"/>
      <c r="G2" s="203"/>
      <c r="H2" s="5"/>
      <c r="I2" s="5"/>
      <c r="J2" s="204"/>
      <c r="K2" s="204"/>
    </row>
    <row r="3" spans="1:11" ht="15" customHeight="1">
      <c r="A3" s="3"/>
      <c r="B3" s="5"/>
      <c r="C3" s="5"/>
      <c r="D3" s="203"/>
      <c r="E3" s="203"/>
      <c r="F3" s="203"/>
      <c r="G3" s="203"/>
      <c r="H3" s="5"/>
      <c r="I3" s="5"/>
      <c r="J3" s="204"/>
      <c r="K3" s="204"/>
    </row>
    <row r="4" spans="1:11">
      <c r="A4" s="6"/>
      <c r="B4" s="7"/>
      <c r="C4" s="7"/>
      <c r="D4" s="7"/>
      <c r="E4" s="7"/>
      <c r="F4" s="7"/>
      <c r="G4" s="7"/>
      <c r="H4" s="7"/>
      <c r="I4" s="7"/>
      <c r="J4" s="204"/>
      <c r="K4" s="204"/>
    </row>
    <row r="5" spans="1:11" ht="15" customHeight="1">
      <c r="A5" s="185" t="s">
        <v>0</v>
      </c>
      <c r="B5" s="188" t="s">
        <v>1</v>
      </c>
      <c r="C5" s="188" t="s">
        <v>31</v>
      </c>
      <c r="D5" s="188" t="s">
        <v>2</v>
      </c>
      <c r="E5" s="193" t="s">
        <v>3</v>
      </c>
      <c r="F5" s="193" t="s">
        <v>4</v>
      </c>
      <c r="G5" s="193" t="s">
        <v>5</v>
      </c>
      <c r="H5" s="196" t="s">
        <v>6</v>
      </c>
      <c r="I5" s="197"/>
      <c r="J5" s="200" t="s">
        <v>7</v>
      </c>
      <c r="K5" s="4"/>
    </row>
    <row r="6" spans="1:11" ht="15" customHeight="1">
      <c r="A6" s="186"/>
      <c r="B6" s="189"/>
      <c r="C6" s="191"/>
      <c r="D6" s="191"/>
      <c r="E6" s="194"/>
      <c r="F6" s="194"/>
      <c r="G6" s="194"/>
      <c r="H6" s="198"/>
      <c r="I6" s="199"/>
      <c r="J6" s="200"/>
      <c r="K6" s="179" t="s">
        <v>351</v>
      </c>
    </row>
    <row r="7" spans="1:11" ht="15.75">
      <c r="A7" s="187"/>
      <c r="B7" s="190"/>
      <c r="C7" s="192"/>
      <c r="D7" s="192"/>
      <c r="E7" s="195"/>
      <c r="F7" s="195"/>
      <c r="G7" s="195"/>
      <c r="H7" s="12" t="s">
        <v>4</v>
      </c>
      <c r="I7" s="12" t="s">
        <v>5</v>
      </c>
      <c r="J7" s="200"/>
      <c r="K7" s="180"/>
    </row>
    <row r="8" spans="1:11" ht="15.75">
      <c r="A8" s="8" t="s">
        <v>369</v>
      </c>
      <c r="B8" s="9"/>
      <c r="C8" s="11"/>
      <c r="D8" s="9"/>
      <c r="E8" s="10"/>
      <c r="F8" s="10"/>
      <c r="G8" s="10"/>
      <c r="H8" s="52"/>
      <c r="I8" s="52"/>
      <c r="J8" s="52"/>
    </row>
    <row r="9" spans="1:11" s="172" customFormat="1" ht="13.5" customHeight="1">
      <c r="A9" s="8">
        <v>43840</v>
      </c>
      <c r="B9" s="9" t="s">
        <v>371</v>
      </c>
      <c r="C9" s="11">
        <f t="shared" ref="C9" si="0">200000/E9</f>
        <v>591.71597633136093</v>
      </c>
      <c r="D9" s="9" t="s">
        <v>9</v>
      </c>
      <c r="E9" s="10">
        <v>338</v>
      </c>
      <c r="F9" s="10">
        <v>342</v>
      </c>
      <c r="G9" s="10">
        <v>352</v>
      </c>
      <c r="H9" s="52">
        <f t="shared" ref="H9" si="1">(IF(D9="SELL",E9-F9,IF(D9="BUY",F9-E9)))*C9</f>
        <v>2366.8639053254437</v>
      </c>
      <c r="I9" s="52">
        <v>0</v>
      </c>
      <c r="J9" s="52">
        <f t="shared" ref="J9" si="2">SUM(H9,I9)</f>
        <v>2366.8639053254437</v>
      </c>
      <c r="K9" s="178">
        <v>333</v>
      </c>
    </row>
    <row r="10" spans="1:11" s="172" customFormat="1" ht="13.5" customHeight="1">
      <c r="A10" s="8">
        <v>43839</v>
      </c>
      <c r="B10" s="9" t="s">
        <v>370</v>
      </c>
      <c r="C10" s="11">
        <f t="shared" ref="C10" si="3">200000/E10</f>
        <v>439.56043956043953</v>
      </c>
      <c r="D10" s="9" t="s">
        <v>9</v>
      </c>
      <c r="E10" s="10">
        <v>455</v>
      </c>
      <c r="F10" s="10">
        <v>450</v>
      </c>
      <c r="G10" s="10">
        <v>0</v>
      </c>
      <c r="H10" s="52">
        <f t="shared" ref="H10" si="4">(IF(D10="SELL",E10-F10,IF(D10="BUY",F10-E10)))*C10</f>
        <v>-2197.8021978021975</v>
      </c>
      <c r="I10" s="52">
        <v>0</v>
      </c>
      <c r="J10" s="52">
        <f t="shared" ref="J10" si="5">SUM(H10,I10)</f>
        <v>-2197.8021978021975</v>
      </c>
      <c r="K10" s="178">
        <v>450</v>
      </c>
    </row>
    <row r="11" spans="1:11" s="172" customFormat="1" ht="13.5" customHeight="1">
      <c r="A11" s="8">
        <v>43839</v>
      </c>
      <c r="B11" s="9" t="s">
        <v>65</v>
      </c>
      <c r="C11" s="11">
        <f t="shared" ref="C11" si="6">200000/E11</f>
        <v>449.43820224719099</v>
      </c>
      <c r="D11" s="9" t="s">
        <v>9</v>
      </c>
      <c r="E11" s="10">
        <v>445</v>
      </c>
      <c r="F11" s="10">
        <v>440</v>
      </c>
      <c r="G11" s="10">
        <v>0</v>
      </c>
      <c r="H11" s="52">
        <f t="shared" ref="H11" si="7">(IF(D11="SELL",E11-F11,IF(D11="BUY",F11-E11)))*C11</f>
        <v>-2247.1910112359551</v>
      </c>
      <c r="I11" s="52">
        <v>0</v>
      </c>
      <c r="J11" s="52">
        <f t="shared" ref="J11" si="8">SUM(H11,I11)</f>
        <v>-2247.1910112359551</v>
      </c>
      <c r="K11" s="178">
        <v>440</v>
      </c>
    </row>
    <row r="12" spans="1:11" s="172" customFormat="1" ht="13.5" customHeight="1">
      <c r="A12" s="8">
        <v>43838</v>
      </c>
      <c r="B12" s="9" t="s">
        <v>344</v>
      </c>
      <c r="C12" s="11">
        <f t="shared" ref="C12" si="9">200000/E12</f>
        <v>136.98630136986301</v>
      </c>
      <c r="D12" s="9" t="s">
        <v>8</v>
      </c>
      <c r="E12" s="10">
        <v>1460</v>
      </c>
      <c r="F12" s="10">
        <v>1450</v>
      </c>
      <c r="G12" s="10">
        <v>1440</v>
      </c>
      <c r="H12" s="52">
        <f t="shared" ref="H12" si="10">(IF(D12="SELL",E12-F12,IF(D12="BUY",F12-E12)))*C12</f>
        <v>1369.8630136986301</v>
      </c>
      <c r="I12" s="52">
        <v>0</v>
      </c>
      <c r="J12" s="52">
        <f t="shared" ref="J12" si="11">SUM(H12,I12)</f>
        <v>1369.8630136986301</v>
      </c>
      <c r="K12" s="178">
        <v>1470</v>
      </c>
    </row>
    <row r="13" spans="1:11" s="172" customFormat="1" ht="13.5" customHeight="1">
      <c r="A13" s="8">
        <v>43838</v>
      </c>
      <c r="B13" s="9" t="s">
        <v>229</v>
      </c>
      <c r="C13" s="11">
        <f t="shared" ref="C13" si="12">200000/E13</f>
        <v>370.37037037037038</v>
      </c>
      <c r="D13" s="9" t="s">
        <v>9</v>
      </c>
      <c r="E13" s="10">
        <v>540</v>
      </c>
      <c r="F13" s="10">
        <v>545</v>
      </c>
      <c r="G13" s="10">
        <v>550</v>
      </c>
      <c r="H13" s="52">
        <f t="shared" ref="H13" si="13">(IF(D13="SELL",E13-F13,IF(D13="BUY",F13-E13)))*C13</f>
        <v>1851.851851851852</v>
      </c>
      <c r="I13" s="52">
        <f t="shared" ref="I13" si="14">(IF(D13="SELL",IF(G13="",0,F13-G13),IF(D13="BUY",IF(G13="",0,G13-F13))))*C13</f>
        <v>1851.851851851852</v>
      </c>
      <c r="J13" s="52">
        <f t="shared" ref="J13" si="15">SUM(H13,I13)</f>
        <v>3703.7037037037039</v>
      </c>
      <c r="K13" s="178">
        <v>533.79999999999995</v>
      </c>
    </row>
    <row r="14" spans="1:11" s="172" customFormat="1" ht="13.5" customHeight="1">
      <c r="A14" s="8">
        <v>43837</v>
      </c>
      <c r="B14" s="9" t="s">
        <v>368</v>
      </c>
      <c r="C14" s="11">
        <f t="shared" ref="C14" si="16">200000/E14</f>
        <v>257.0694087403599</v>
      </c>
      <c r="D14" s="9" t="s">
        <v>9</v>
      </c>
      <c r="E14" s="10">
        <v>778</v>
      </c>
      <c r="F14" s="10">
        <v>783</v>
      </c>
      <c r="G14" s="10">
        <v>788</v>
      </c>
      <c r="H14" s="52">
        <f t="shared" ref="H14" si="17">(IF(D14="SELL",E14-F14,IF(D14="BUY",F14-E14)))*C14</f>
        <v>1285.3470437017995</v>
      </c>
      <c r="I14" s="52">
        <f t="shared" ref="I14" si="18">(IF(D14="SELL",IF(G14="",0,F14-G14),IF(D14="BUY",IF(G14="",0,G14-F14))))*C14</f>
        <v>1285.3470437017995</v>
      </c>
      <c r="J14" s="52">
        <f t="shared" ref="J14" si="19">SUM(H14,I14)</f>
        <v>2570.694087403599</v>
      </c>
      <c r="K14" s="178">
        <v>771.1</v>
      </c>
    </row>
    <row r="15" spans="1:11" s="172" customFormat="1" ht="13.5" customHeight="1">
      <c r="A15" s="8">
        <v>43836</v>
      </c>
      <c r="B15" s="9" t="s">
        <v>58</v>
      </c>
      <c r="C15" s="11">
        <f t="shared" ref="C15" si="20">200000/E15</f>
        <v>353.98230088495575</v>
      </c>
      <c r="D15" s="9" t="s">
        <v>9</v>
      </c>
      <c r="E15" s="10">
        <v>565</v>
      </c>
      <c r="F15" s="10">
        <v>560.20000000000005</v>
      </c>
      <c r="G15" s="10">
        <v>0</v>
      </c>
      <c r="H15" s="52">
        <f t="shared" ref="H15" si="21">(IF(D15="SELL",E15-F15,IF(D15="BUY",F15-E15)))*C15</f>
        <v>-1699.1150442477715</v>
      </c>
      <c r="I15" s="52">
        <v>0</v>
      </c>
      <c r="J15" s="52">
        <f t="shared" ref="J15" si="22">SUM(H15,I15)</f>
        <v>-1699.1150442477715</v>
      </c>
      <c r="K15" s="178">
        <v>560.20000000000005</v>
      </c>
    </row>
    <row r="16" spans="1:11" s="172" customFormat="1" ht="13.5" customHeight="1">
      <c r="A16" s="8">
        <v>43833</v>
      </c>
      <c r="B16" s="9" t="s">
        <v>367</v>
      </c>
      <c r="C16" s="11">
        <f t="shared" ref="C16" si="23">200000/E16</f>
        <v>526.31578947368416</v>
      </c>
      <c r="D16" s="9" t="s">
        <v>9</v>
      </c>
      <c r="E16" s="10">
        <v>380</v>
      </c>
      <c r="F16" s="10">
        <v>383</v>
      </c>
      <c r="G16" s="10">
        <v>386.5</v>
      </c>
      <c r="H16" s="52">
        <f t="shared" ref="H16" si="24">(IF(D16="SELL",E16-F16,IF(D16="BUY",F16-E16)))*C16</f>
        <v>1578.9473684210525</v>
      </c>
      <c r="I16" s="52">
        <f>(IF(D16="SELL",IF(G16="",0,F16-G16),IF(D16="BUY",IF(G16="",0,G16-F16))))*C16</f>
        <v>1842.1052631578946</v>
      </c>
      <c r="J16" s="52">
        <f t="shared" ref="J16" si="25">SUM(H16,I16)</f>
        <v>3421.0526315789471</v>
      </c>
      <c r="K16" s="178">
        <v>376</v>
      </c>
    </row>
    <row r="17" spans="1:11" s="172" customFormat="1" ht="13.5" customHeight="1">
      <c r="A17" s="8">
        <v>43833</v>
      </c>
      <c r="B17" s="9" t="s">
        <v>103</v>
      </c>
      <c r="C17" s="11">
        <f t="shared" ref="C17" si="26">200000/E17</f>
        <v>122.69938650306749</v>
      </c>
      <c r="D17" s="9" t="s">
        <v>9</v>
      </c>
      <c r="E17" s="10">
        <v>1630</v>
      </c>
      <c r="F17" s="10">
        <v>1640</v>
      </c>
      <c r="G17" s="10">
        <v>1650</v>
      </c>
      <c r="H17" s="52">
        <f t="shared" ref="H17" si="27">(IF(D17="SELL",E17-F17,IF(D17="BUY",F17-E17)))*C17</f>
        <v>1226.9938650306749</v>
      </c>
      <c r="I17" s="52">
        <v>0</v>
      </c>
      <c r="J17" s="52">
        <f t="shared" ref="J17" si="28">SUM(H17,I17)</f>
        <v>1226.9938650306749</v>
      </c>
      <c r="K17" s="178">
        <v>1620</v>
      </c>
    </row>
    <row r="18" spans="1:11" s="172" customFormat="1" ht="13.5" customHeight="1">
      <c r="A18" s="8">
        <v>43833</v>
      </c>
      <c r="B18" s="9" t="s">
        <v>366</v>
      </c>
      <c r="C18" s="11">
        <f t="shared" ref="C18" si="29">200000/E18</f>
        <v>1526.7175572519084</v>
      </c>
      <c r="D18" s="9" t="s">
        <v>9</v>
      </c>
      <c r="E18" s="10">
        <v>131</v>
      </c>
      <c r="F18" s="10">
        <v>131</v>
      </c>
      <c r="G18" s="10">
        <v>195</v>
      </c>
      <c r="H18" s="52">
        <f t="shared" ref="H18" si="30">(IF(D18="SELL",E18-F18,IF(D18="BUY",F18-E18)))*C18</f>
        <v>0</v>
      </c>
      <c r="I18" s="52">
        <v>0</v>
      </c>
      <c r="J18" s="52">
        <v>0</v>
      </c>
      <c r="K18" s="178">
        <v>0</v>
      </c>
    </row>
    <row r="19" spans="1:11" s="172" customFormat="1" ht="13.5" customHeight="1">
      <c r="A19" s="8">
        <v>43832</v>
      </c>
      <c r="B19" s="9" t="s">
        <v>365</v>
      </c>
      <c r="C19" s="11">
        <f t="shared" ref="C19" si="31">200000/E19</f>
        <v>1418.4397163120568</v>
      </c>
      <c r="D19" s="9" t="s">
        <v>9</v>
      </c>
      <c r="E19" s="10">
        <v>141</v>
      </c>
      <c r="F19" s="10">
        <v>141.5</v>
      </c>
      <c r="G19" s="10">
        <v>0</v>
      </c>
      <c r="H19" s="52">
        <f t="shared" ref="H19" si="32">(IF(D19="SELL",E19-F19,IF(D19="BUY",F19-E19)))*C19</f>
        <v>709.21985815602841</v>
      </c>
      <c r="I19" s="52">
        <v>0</v>
      </c>
      <c r="J19" s="52">
        <f t="shared" ref="J19" si="33">SUM(H19,I19)</f>
        <v>709.21985815602841</v>
      </c>
      <c r="K19" s="178">
        <v>138.19999999999999</v>
      </c>
    </row>
    <row r="20" spans="1:11" s="172" customFormat="1" ht="13.5" customHeight="1">
      <c r="A20" s="8">
        <v>43832</v>
      </c>
      <c r="B20" s="9" t="s">
        <v>343</v>
      </c>
      <c r="C20" s="11">
        <f t="shared" ref="C20" si="34">200000/E20</f>
        <v>134.86176668914362</v>
      </c>
      <c r="D20" s="9" t="s">
        <v>9</v>
      </c>
      <c r="E20" s="10">
        <v>1483</v>
      </c>
      <c r="F20" s="10">
        <v>1493</v>
      </c>
      <c r="G20" s="10">
        <v>1503</v>
      </c>
      <c r="H20" s="52">
        <f t="shared" ref="H20" si="35">(IF(D20="SELL",E20-F20,IF(D20="BUY",F20-E20)))*C20</f>
        <v>1348.6176668914363</v>
      </c>
      <c r="I20" s="52">
        <f t="shared" ref="I20:I27" si="36">(IF(D20="SELL",IF(G20="",0,F20-G20),IF(D20="BUY",IF(G20="",0,G20-F20))))*C20</f>
        <v>1348.6176668914363</v>
      </c>
      <c r="J20" s="52">
        <f t="shared" ref="J20" si="37">SUM(H20,I20)</f>
        <v>2697.2353337828727</v>
      </c>
      <c r="K20" s="178">
        <v>1470</v>
      </c>
    </row>
    <row r="21" spans="1:11" s="172" customFormat="1" ht="13.5" customHeight="1">
      <c r="A21" s="8">
        <v>43832</v>
      </c>
      <c r="B21" s="9" t="s">
        <v>67</v>
      </c>
      <c r="C21" s="11">
        <f t="shared" ref="C21" si="38">200000/E21</f>
        <v>1052.6315789473683</v>
      </c>
      <c r="D21" s="9" t="s">
        <v>9</v>
      </c>
      <c r="E21" s="10">
        <v>190</v>
      </c>
      <c r="F21" s="10">
        <v>192</v>
      </c>
      <c r="G21" s="10">
        <v>195</v>
      </c>
      <c r="H21" s="52">
        <f t="shared" ref="H21" si="39">(IF(D21="SELL",E21-F21,IF(D21="BUY",F21-E21)))*C21</f>
        <v>2105.2631578947367</v>
      </c>
      <c r="I21" s="52">
        <f t="shared" si="36"/>
        <v>3157.894736842105</v>
      </c>
      <c r="J21" s="52">
        <f t="shared" ref="J21" si="40">SUM(H21,I21)</f>
        <v>5263.1578947368416</v>
      </c>
      <c r="K21" s="178">
        <v>188.2</v>
      </c>
    </row>
    <row r="22" spans="1:11" s="172" customFormat="1" ht="13.5" customHeight="1">
      <c r="A22" s="8">
        <v>43832</v>
      </c>
      <c r="B22" s="9" t="s">
        <v>65</v>
      </c>
      <c r="C22" s="11">
        <f t="shared" ref="C22" si="41">200000/E22</f>
        <v>469.48356807511738</v>
      </c>
      <c r="D22" s="9" t="s">
        <v>9</v>
      </c>
      <c r="E22" s="10">
        <v>426</v>
      </c>
      <c r="F22" s="10">
        <v>430</v>
      </c>
      <c r="G22" s="10">
        <v>435</v>
      </c>
      <c r="H22" s="52">
        <f t="shared" ref="H22" si="42">(IF(D22="SELL",E22-F22,IF(D22="BUY",F22-E22)))*C22</f>
        <v>1877.9342723004695</v>
      </c>
      <c r="I22" s="52">
        <f t="shared" si="36"/>
        <v>2347.4178403755868</v>
      </c>
      <c r="J22" s="52">
        <f t="shared" ref="J22" si="43">SUM(H22,I22)</f>
        <v>4225.3521126760561</v>
      </c>
      <c r="K22" s="178">
        <v>420</v>
      </c>
    </row>
    <row r="23" spans="1:11" s="172" customFormat="1" ht="13.5" customHeight="1">
      <c r="A23" s="8">
        <v>43831</v>
      </c>
      <c r="B23" s="9" t="s">
        <v>265</v>
      </c>
      <c r="C23" s="11">
        <f t="shared" ref="C23" si="44">200000/E23</f>
        <v>120.12012012012012</v>
      </c>
      <c r="D23" s="9" t="s">
        <v>9</v>
      </c>
      <c r="E23" s="10">
        <v>1665</v>
      </c>
      <c r="F23" s="10">
        <v>1670</v>
      </c>
      <c r="G23" s="10">
        <v>1675</v>
      </c>
      <c r="H23" s="52">
        <f t="shared" ref="H23" si="45">(IF(D23="SELL",E23-F23,IF(D23="BUY",F23-E23)))*C23</f>
        <v>600.60060060060061</v>
      </c>
      <c r="I23" s="52">
        <f t="shared" si="36"/>
        <v>600.60060060060061</v>
      </c>
      <c r="J23" s="52">
        <f t="shared" ref="J23" si="46">SUM(H23,I23)</f>
        <v>1201.2012012012012</v>
      </c>
      <c r="K23" s="178">
        <v>1660</v>
      </c>
    </row>
    <row r="24" spans="1:11" s="172" customFormat="1" ht="13.5" customHeight="1">
      <c r="A24" s="8">
        <v>43830</v>
      </c>
      <c r="B24" s="9" t="s">
        <v>243</v>
      </c>
      <c r="C24" s="11">
        <f t="shared" ref="C24" si="47">200000/E24</f>
        <v>193.79844961240309</v>
      </c>
      <c r="D24" s="9" t="s">
        <v>9</v>
      </c>
      <c r="E24" s="10">
        <v>1032</v>
      </c>
      <c r="F24" s="10">
        <v>1040</v>
      </c>
      <c r="G24" s="10">
        <v>1049</v>
      </c>
      <c r="H24" s="52">
        <f t="shared" ref="H24" si="48">(IF(D24="SELL",E24-F24,IF(D24="BUY",F24-E24)))*C24</f>
        <v>1550.3875968992247</v>
      </c>
      <c r="I24" s="52">
        <f t="shared" si="36"/>
        <v>1744.1860465116279</v>
      </c>
      <c r="J24" s="52">
        <f t="shared" ref="J24" si="49">SUM(H24,I24)</f>
        <v>3294.5736434108526</v>
      </c>
      <c r="K24" s="178">
        <v>1022</v>
      </c>
    </row>
    <row r="25" spans="1:11" s="172" customFormat="1" ht="13.5" customHeight="1">
      <c r="A25" s="8">
        <v>43829</v>
      </c>
      <c r="B25" s="9" t="s">
        <v>344</v>
      </c>
      <c r="C25" s="11">
        <f t="shared" ref="C25" si="50">200000/E25</f>
        <v>125</v>
      </c>
      <c r="D25" s="9" t="s">
        <v>8</v>
      </c>
      <c r="E25" s="10">
        <v>1600</v>
      </c>
      <c r="F25" s="10">
        <v>1590</v>
      </c>
      <c r="G25" s="10">
        <v>1580</v>
      </c>
      <c r="H25" s="52">
        <f t="shared" ref="H25" si="51">(IF(D25="SELL",E25-F25,IF(D25="BUY",F25-E25)))*C25</f>
        <v>1250</v>
      </c>
      <c r="I25" s="52">
        <f t="shared" si="36"/>
        <v>1250</v>
      </c>
      <c r="J25" s="52">
        <f t="shared" ref="J25" si="52">SUM(H25,I25)</f>
        <v>2500</v>
      </c>
      <c r="K25" s="178">
        <v>1611</v>
      </c>
    </row>
    <row r="26" spans="1:11" s="172" customFormat="1" ht="13.5" customHeight="1">
      <c r="A26" s="8">
        <v>43823</v>
      </c>
      <c r="B26" s="9" t="s">
        <v>103</v>
      </c>
      <c r="C26" s="11">
        <f t="shared" ref="C26" si="53">200000/E26</f>
        <v>124.84394506866417</v>
      </c>
      <c r="D26" s="9" t="s">
        <v>9</v>
      </c>
      <c r="E26" s="10">
        <v>1602</v>
      </c>
      <c r="F26" s="10">
        <v>1607</v>
      </c>
      <c r="G26" s="10">
        <v>1611</v>
      </c>
      <c r="H26" s="52">
        <f t="shared" ref="H26" si="54">(IF(D26="SELL",E26-F26,IF(D26="BUY",F26-E26)))*C26</f>
        <v>624.21972534332087</v>
      </c>
      <c r="I26" s="52">
        <f t="shared" si="36"/>
        <v>499.37578027465668</v>
      </c>
      <c r="J26" s="52">
        <f t="shared" ref="J26" si="55">SUM(H26,I26)</f>
        <v>1123.5955056179776</v>
      </c>
      <c r="K26" s="178">
        <v>1597</v>
      </c>
    </row>
    <row r="27" spans="1:11" s="172" customFormat="1" ht="13.5" customHeight="1">
      <c r="A27" s="8">
        <v>43822</v>
      </c>
      <c r="B27" s="9" t="s">
        <v>262</v>
      </c>
      <c r="C27" s="11">
        <f t="shared" ref="C27" si="56">200000/E27</f>
        <v>129.44983818770226</v>
      </c>
      <c r="D27" s="9" t="s">
        <v>9</v>
      </c>
      <c r="E27" s="10">
        <v>1545</v>
      </c>
      <c r="F27" s="10">
        <v>1550</v>
      </c>
      <c r="G27" s="10">
        <v>1555</v>
      </c>
      <c r="H27" s="52">
        <f t="shared" ref="H27" si="57">(IF(D27="SELL",E27-F27,IF(D27="BUY",F27-E27)))*C27</f>
        <v>647.24919093851122</v>
      </c>
      <c r="I27" s="52">
        <f t="shared" si="36"/>
        <v>647.24919093851122</v>
      </c>
      <c r="J27" s="52">
        <f t="shared" ref="J27" si="58">SUM(H27,I27)</f>
        <v>1294.4983818770224</v>
      </c>
      <c r="K27" s="178">
        <v>1539</v>
      </c>
    </row>
    <row r="28" spans="1:11" s="172" customFormat="1" ht="13.5" customHeight="1">
      <c r="A28" s="8">
        <v>43817</v>
      </c>
      <c r="B28" s="9" t="s">
        <v>220</v>
      </c>
      <c r="C28" s="11">
        <f t="shared" ref="C28" si="59">200000/E28</f>
        <v>483.09178743961354</v>
      </c>
      <c r="D28" s="9" t="s">
        <v>9</v>
      </c>
      <c r="E28" s="10">
        <v>414</v>
      </c>
      <c r="F28" s="10">
        <v>417.9</v>
      </c>
      <c r="G28" s="10">
        <v>424</v>
      </c>
      <c r="H28" s="52">
        <f t="shared" ref="H28" si="60">(IF(D28="SELL",E28-F28,IF(D28="BUY",F28-E28)))*C28</f>
        <v>1884.0579710144818</v>
      </c>
      <c r="I28" s="52">
        <v>0</v>
      </c>
      <c r="J28" s="52">
        <f t="shared" ref="J28" si="61">SUM(H28,I28)</f>
        <v>1884.0579710144818</v>
      </c>
      <c r="K28" s="178">
        <v>409.2</v>
      </c>
    </row>
    <row r="29" spans="1:11" s="172" customFormat="1" ht="13.5" customHeight="1">
      <c r="A29" s="8">
        <v>43816</v>
      </c>
      <c r="B29" s="9" t="s">
        <v>103</v>
      </c>
      <c r="C29" s="11">
        <f t="shared" ref="C29" si="62">200000/E29</f>
        <v>129.61762799740765</v>
      </c>
      <c r="D29" s="9" t="s">
        <v>9</v>
      </c>
      <c r="E29" s="10">
        <v>1543</v>
      </c>
      <c r="F29" s="10">
        <v>1553</v>
      </c>
      <c r="G29" s="10">
        <v>1563</v>
      </c>
      <c r="H29" s="52">
        <v>1563</v>
      </c>
      <c r="I29" s="52">
        <f>(IF(D29="SELL",IF(G29="",0,F29-G29),IF(D29="BUY",IF(G29="",0,G29-F29))))*C29</f>
        <v>1296.1762799740766</v>
      </c>
      <c r="J29" s="52">
        <f t="shared" ref="J29" si="63">SUM(H29,I29)</f>
        <v>2859.1762799740764</v>
      </c>
      <c r="K29" s="178">
        <v>1531</v>
      </c>
    </row>
    <row r="30" spans="1:11" s="172" customFormat="1" ht="13.5" customHeight="1">
      <c r="A30" s="8">
        <v>43815</v>
      </c>
      <c r="B30" s="9" t="s">
        <v>126</v>
      </c>
      <c r="C30" s="11">
        <f t="shared" ref="C30" si="64">200000/E30</f>
        <v>171.89514396218306</v>
      </c>
      <c r="D30" s="9" t="s">
        <v>9</v>
      </c>
      <c r="E30" s="10">
        <v>1163.5</v>
      </c>
      <c r="F30" s="10">
        <v>1168</v>
      </c>
      <c r="G30" s="10">
        <v>1176</v>
      </c>
      <c r="H30" s="52">
        <f t="shared" ref="H30" si="65">(IF(D30="SELL",E30-F30,IF(D30="BUY",F30-E30)))*C30</f>
        <v>773.52814782982375</v>
      </c>
      <c r="I30" s="52">
        <v>0</v>
      </c>
      <c r="J30" s="52">
        <f t="shared" ref="J30" si="66">SUM(H30,I30)</f>
        <v>773.52814782982375</v>
      </c>
      <c r="K30" s="178">
        <v>1155</v>
      </c>
    </row>
    <row r="31" spans="1:11" s="172" customFormat="1" ht="13.5" customHeight="1">
      <c r="A31" s="8">
        <v>43815</v>
      </c>
      <c r="B31" s="9" t="s">
        <v>173</v>
      </c>
      <c r="C31" s="11">
        <f t="shared" ref="C31:C33" si="67">200000/E31</f>
        <v>153.13935681470139</v>
      </c>
      <c r="D31" s="9" t="s">
        <v>9</v>
      </c>
      <c r="E31" s="10">
        <v>1306</v>
      </c>
      <c r="F31" s="10">
        <v>1316</v>
      </c>
      <c r="G31" s="10">
        <v>0</v>
      </c>
      <c r="H31" s="52">
        <f t="shared" ref="H31" si="68">(IF(D31="SELL",E31-F31,IF(D31="BUY",F31-E31)))*C31</f>
        <v>1531.3935681470139</v>
      </c>
      <c r="I31" s="52">
        <v>0</v>
      </c>
      <c r="J31" s="52">
        <f t="shared" ref="J31" si="69">SUM(H31,I31)</f>
        <v>1531.3935681470139</v>
      </c>
      <c r="K31" s="178">
        <v>1296</v>
      </c>
    </row>
    <row r="32" spans="1:11" s="172" customFormat="1" ht="13.5" customHeight="1">
      <c r="A32" s="8">
        <v>43812</v>
      </c>
      <c r="B32" s="9" t="s">
        <v>353</v>
      </c>
      <c r="C32" s="11">
        <f t="shared" ref="C32" si="70">200000/E32</f>
        <v>589.97050147492621</v>
      </c>
      <c r="D32" s="9" t="s">
        <v>9</v>
      </c>
      <c r="E32" s="10">
        <v>339</v>
      </c>
      <c r="F32" s="10">
        <v>343</v>
      </c>
      <c r="G32" s="10">
        <v>347</v>
      </c>
      <c r="H32" s="52">
        <f t="shared" ref="H32" si="71">(IF(D32="SELL",E32-F32,IF(D32="BUY",F32-E32)))*C32</f>
        <v>2359.8820058997048</v>
      </c>
      <c r="I32" s="52">
        <f>(IF(D32="SELL",IF(G32="",0,F32-G32),IF(D32="BUY",IF(G32="",0,G32-F32))))*C32</f>
        <v>2359.8820058997048</v>
      </c>
      <c r="J32" s="52">
        <f t="shared" ref="J32" si="72">SUM(H32,I32)</f>
        <v>4719.7640117994097</v>
      </c>
      <c r="K32" s="178">
        <v>335</v>
      </c>
    </row>
    <row r="33" spans="1:11" s="172" customFormat="1" ht="13.5" customHeight="1">
      <c r="A33" s="8">
        <v>43811</v>
      </c>
      <c r="B33" s="9" t="s">
        <v>347</v>
      </c>
      <c r="C33" s="11">
        <f t="shared" si="67"/>
        <v>60.459492140266022</v>
      </c>
      <c r="D33" s="9" t="s">
        <v>9</v>
      </c>
      <c r="E33" s="10">
        <v>3308</v>
      </c>
      <c r="F33" s="10">
        <v>3318</v>
      </c>
      <c r="G33" s="10">
        <v>3328</v>
      </c>
      <c r="H33" s="52">
        <f t="shared" ref="H33" si="73">(IF(D33="SELL",E33-F33,IF(D33="BUY",F33-E33)))*C33</f>
        <v>604.59492140266025</v>
      </c>
      <c r="I33" s="52">
        <v>0</v>
      </c>
      <c r="J33" s="52">
        <f t="shared" ref="J33" si="74">SUM(H33,I33)</f>
        <v>604.59492140266025</v>
      </c>
      <c r="K33" s="178">
        <v>3298</v>
      </c>
    </row>
    <row r="34" spans="1:11" s="172" customFormat="1" ht="13.5" customHeight="1">
      <c r="A34" s="8">
        <v>43804</v>
      </c>
      <c r="B34" s="9" t="s">
        <v>364</v>
      </c>
      <c r="C34" s="11">
        <f t="shared" ref="C34" si="75">200000/E34</f>
        <v>565.29112492933859</v>
      </c>
      <c r="D34" s="9" t="s">
        <v>9</v>
      </c>
      <c r="E34" s="10">
        <v>353.8</v>
      </c>
      <c r="F34" s="10">
        <v>356</v>
      </c>
      <c r="G34" s="10">
        <v>359</v>
      </c>
      <c r="H34" s="52">
        <f t="shared" ref="H34" si="76">(IF(D34="SELL",E34-F34,IF(D34="BUY",F34-E34)))*C34</f>
        <v>1243.6404748445384</v>
      </c>
      <c r="I34" s="52">
        <v>0</v>
      </c>
      <c r="J34" s="52">
        <f t="shared" ref="J34" si="77">SUM(H34,I34)</f>
        <v>1243.6404748445384</v>
      </c>
      <c r="K34" s="178">
        <v>350</v>
      </c>
    </row>
    <row r="35" spans="1:11" s="172" customFormat="1" ht="13.5" customHeight="1">
      <c r="A35" s="8">
        <v>43803</v>
      </c>
      <c r="B35" s="9" t="s">
        <v>177</v>
      </c>
      <c r="C35" s="11">
        <f t="shared" ref="C35" si="78">200000/E35</f>
        <v>1242.2360248447205</v>
      </c>
      <c r="D35" s="9" t="s">
        <v>9</v>
      </c>
      <c r="E35" s="10">
        <v>161</v>
      </c>
      <c r="F35" s="10">
        <v>163</v>
      </c>
      <c r="G35" s="10">
        <v>166</v>
      </c>
      <c r="H35" s="52">
        <f t="shared" ref="H35" si="79">(IF(D35="SELL",E35-F35,IF(D35="BUY",F35-E35)))*C35</f>
        <v>2484.4720496894411</v>
      </c>
      <c r="I35" s="52">
        <f>(IF(D35="SELL",IF(G35="",0,F35-G35),IF(D35="BUY",IF(G35="",0,G35-F35))))*C35</f>
        <v>3726.7080745341618</v>
      </c>
      <c r="J35" s="52">
        <f t="shared" ref="J35" si="80">SUM(H35,I35)</f>
        <v>6211.1801242236033</v>
      </c>
      <c r="K35" s="178">
        <v>158.19999999999999</v>
      </c>
    </row>
    <row r="36" spans="1:11" s="172" customFormat="1" ht="13.5" customHeight="1">
      <c r="A36" s="8">
        <v>43801</v>
      </c>
      <c r="B36" s="9" t="s">
        <v>246</v>
      </c>
      <c r="C36" s="11">
        <f t="shared" ref="C36" si="81">200000/E36</f>
        <v>353.98230088495575</v>
      </c>
      <c r="D36" s="9" t="s">
        <v>8</v>
      </c>
      <c r="E36" s="10">
        <v>565</v>
      </c>
      <c r="F36" s="10">
        <v>565</v>
      </c>
      <c r="G36" s="10">
        <v>0</v>
      </c>
      <c r="H36" s="52">
        <f t="shared" ref="H36" si="82">(IF(D36="SELL",E36-F36,IF(D36="BUY",F36-E36)))*C36</f>
        <v>0</v>
      </c>
      <c r="I36" s="52">
        <v>0</v>
      </c>
      <c r="J36" s="52">
        <f t="shared" ref="J36" si="83">SUM(H36,I36)</f>
        <v>0</v>
      </c>
      <c r="K36" s="178">
        <v>0</v>
      </c>
    </row>
    <row r="37" spans="1:11" s="172" customFormat="1" ht="13.5" customHeight="1">
      <c r="A37" s="8">
        <v>43798</v>
      </c>
      <c r="B37" s="9" t="s">
        <v>363</v>
      </c>
      <c r="C37" s="11">
        <f t="shared" ref="C37" si="84">200000/E37</f>
        <v>743.49442379182153</v>
      </c>
      <c r="D37" s="9" t="s">
        <v>9</v>
      </c>
      <c r="E37" s="10">
        <v>269</v>
      </c>
      <c r="F37" s="10">
        <v>272</v>
      </c>
      <c r="G37" s="10">
        <v>276</v>
      </c>
      <c r="H37" s="52">
        <f t="shared" ref="H37" si="85">(IF(D37="SELL",E37-F37,IF(D37="BUY",F37-E37)))*C37</f>
        <v>2230.4832713754645</v>
      </c>
      <c r="I37" s="52">
        <f>(IF(D37="SELL",IF(G37="",0,F37-G37),IF(D37="BUY",IF(G37="",0,G37-F37))))*C37</f>
        <v>2973.9776951672861</v>
      </c>
      <c r="J37" s="52">
        <f t="shared" ref="J37" si="86">SUM(H37,I37)</f>
        <v>5204.4609665427506</v>
      </c>
      <c r="K37" s="178">
        <v>265.2</v>
      </c>
    </row>
    <row r="38" spans="1:11" s="172" customFormat="1" ht="13.5" customHeight="1">
      <c r="A38" s="8">
        <v>43798</v>
      </c>
      <c r="B38" s="9" t="s">
        <v>363</v>
      </c>
      <c r="C38" s="11">
        <f t="shared" ref="C38" si="87">200000/E38</f>
        <v>790.51383399209487</v>
      </c>
      <c r="D38" s="52" t="s">
        <v>9</v>
      </c>
      <c r="E38" s="183">
        <v>253</v>
      </c>
      <c r="F38" s="183">
        <v>263</v>
      </c>
      <c r="G38" s="52">
        <v>273</v>
      </c>
      <c r="H38" s="52">
        <f t="shared" ref="H38" si="88">(IF(D38="SELL",E38-F38,IF(D38="BUY",F38-E38)))*C38</f>
        <v>7905.138339920949</v>
      </c>
      <c r="I38" s="52">
        <f>(IF(D38="SELL",IF(G38="",0,F38-G38),IF(D38="BUY",IF(G38="",0,G38-F38))))*C38</f>
        <v>7905.138339920949</v>
      </c>
      <c r="J38" s="52">
        <f t="shared" ref="J38" si="89">SUM(H38,I38)</f>
        <v>15810.276679841898</v>
      </c>
      <c r="K38" s="182">
        <v>243</v>
      </c>
    </row>
    <row r="39" spans="1:11" s="172" customFormat="1" ht="13.5" customHeight="1">
      <c r="A39" s="8">
        <v>43798</v>
      </c>
      <c r="B39" s="9" t="s">
        <v>57</v>
      </c>
      <c r="C39" s="11">
        <f t="shared" ref="C39" si="90">200000/E39</f>
        <v>508.90585241730281</v>
      </c>
      <c r="D39" s="52" t="s">
        <v>9</v>
      </c>
      <c r="E39" s="183">
        <v>393</v>
      </c>
      <c r="F39" s="183">
        <v>393</v>
      </c>
      <c r="G39" s="52">
        <v>0</v>
      </c>
      <c r="H39" s="52">
        <f t="shared" ref="H39" si="91">(IF(D39="SELL",E39-F39,IF(D39="BUY",F39-E39)))*C39</f>
        <v>0</v>
      </c>
      <c r="I39" s="52">
        <v>0</v>
      </c>
      <c r="J39" s="52">
        <f t="shared" ref="J39" si="92">SUM(H39,I39)</f>
        <v>0</v>
      </c>
      <c r="K39" s="182">
        <v>0</v>
      </c>
    </row>
    <row r="40" spans="1:11" s="172" customFormat="1" ht="13.5" customHeight="1">
      <c r="A40" s="8">
        <v>43797</v>
      </c>
      <c r="B40" s="9" t="s">
        <v>177</v>
      </c>
      <c r="C40" s="11">
        <f t="shared" ref="C40:C41" si="93">200000/E40</f>
        <v>1249.2192379762648</v>
      </c>
      <c r="D40" s="52" t="s">
        <v>9</v>
      </c>
      <c r="E40" s="183">
        <v>160.1</v>
      </c>
      <c r="F40" s="183">
        <v>160.1</v>
      </c>
      <c r="G40" s="52">
        <v>0</v>
      </c>
      <c r="H40" s="52">
        <f t="shared" ref="H40" si="94">(IF(D40="SELL",E40-F40,IF(D40="BUY",F40-E40)))*C40</f>
        <v>0</v>
      </c>
      <c r="I40" s="52">
        <v>0</v>
      </c>
      <c r="J40" s="52">
        <f t="shared" ref="J40" si="95">SUM(H40,I40)</f>
        <v>0</v>
      </c>
      <c r="K40" s="182">
        <v>0</v>
      </c>
    </row>
    <row r="41" spans="1:11" s="172" customFormat="1" ht="13.5" customHeight="1">
      <c r="A41" s="8">
        <v>43797</v>
      </c>
      <c r="B41" s="9" t="s">
        <v>362</v>
      </c>
      <c r="C41" s="11">
        <f t="shared" si="93"/>
        <v>112.67605633802818</v>
      </c>
      <c r="D41" s="9" t="s">
        <v>9</v>
      </c>
      <c r="E41" s="10">
        <v>1775</v>
      </c>
      <c r="F41" s="10">
        <v>1785</v>
      </c>
      <c r="G41" s="10">
        <v>1795</v>
      </c>
      <c r="H41" s="52">
        <f t="shared" ref="H41" si="96">(IF(D41="SELL",E41-F41,IF(D41="BUY",F41-E41)))*C41</f>
        <v>1126.7605633802818</v>
      </c>
      <c r="I41" s="52">
        <v>0</v>
      </c>
      <c r="J41" s="52">
        <f t="shared" ref="J41" si="97">SUM(H41,I41)</f>
        <v>1126.7605633802818</v>
      </c>
      <c r="K41" s="178">
        <v>1765</v>
      </c>
    </row>
    <row r="42" spans="1:11" s="172" customFormat="1" ht="13.5" customHeight="1">
      <c r="A42" s="8">
        <v>43797</v>
      </c>
      <c r="B42" s="9" t="s">
        <v>246</v>
      </c>
      <c r="C42" s="11">
        <f t="shared" ref="C42" si="98">200000/E42</f>
        <v>341.29692832764505</v>
      </c>
      <c r="D42" s="9" t="s">
        <v>9</v>
      </c>
      <c r="E42" s="10">
        <v>586</v>
      </c>
      <c r="F42" s="10">
        <v>591</v>
      </c>
      <c r="G42" s="10">
        <v>599</v>
      </c>
      <c r="H42" s="52">
        <f t="shared" ref="H42" si="99">(IF(D42="SELL",E42-F42,IF(D42="BUY",F42-E42)))*C42</f>
        <v>1706.4846416382252</v>
      </c>
      <c r="I42" s="52">
        <v>0</v>
      </c>
      <c r="J42" s="52">
        <f t="shared" ref="J42" si="100">SUM(H42,I42)</f>
        <v>1706.4846416382252</v>
      </c>
      <c r="K42" s="178">
        <v>581</v>
      </c>
    </row>
    <row r="43" spans="1:11" s="172" customFormat="1" ht="13.5" customHeight="1">
      <c r="A43" s="8">
        <v>43797</v>
      </c>
      <c r="B43" s="9" t="s">
        <v>246</v>
      </c>
      <c r="C43" s="11">
        <f t="shared" ref="C43" si="101">200000/E43</f>
        <v>357.14285714285717</v>
      </c>
      <c r="D43" s="9" t="s">
        <v>9</v>
      </c>
      <c r="E43" s="10">
        <v>560</v>
      </c>
      <c r="F43" s="10">
        <v>565</v>
      </c>
      <c r="G43" s="10">
        <v>570</v>
      </c>
      <c r="H43" s="52">
        <f t="shared" ref="H43" si="102">(IF(D43="SELL",E43-F43,IF(D43="BUY",F43-E43)))*C43</f>
        <v>1785.7142857142858</v>
      </c>
      <c r="I43" s="52">
        <f>(IF(D43="SELL",IF(G43="",0,F43-G43),IF(D43="BUY",IF(G43="",0,G43-F43))))*C43</f>
        <v>1785.7142857142858</v>
      </c>
      <c r="J43" s="52">
        <f t="shared" ref="J43" si="103">SUM(H43,I43)</f>
        <v>3571.4285714285716</v>
      </c>
      <c r="K43" s="178">
        <v>553.20000000000005</v>
      </c>
    </row>
    <row r="44" spans="1:11" s="172" customFormat="1" ht="13.5" customHeight="1">
      <c r="A44" s="8">
        <v>43796</v>
      </c>
      <c r="B44" s="9" t="s">
        <v>155</v>
      </c>
      <c r="C44" s="11">
        <f t="shared" ref="C44" si="104">200000/E44</f>
        <v>78.585461689587433</v>
      </c>
      <c r="D44" s="9" t="s">
        <v>9</v>
      </c>
      <c r="E44" s="10">
        <v>2545</v>
      </c>
      <c r="F44" s="10">
        <v>2555</v>
      </c>
      <c r="G44" s="10">
        <v>2565</v>
      </c>
      <c r="H44" s="52">
        <f t="shared" ref="H44" si="105">(IF(D44="SELL",E44-F44,IF(D44="BUY",F44-E44)))*C44</f>
        <v>785.8546168958743</v>
      </c>
      <c r="I44" s="52">
        <f>(IF(D44="SELL",IF(G44="",0,F44-G44),IF(D44="BUY",IF(G44="",0,G44-F44))))*C44</f>
        <v>785.8546168958743</v>
      </c>
      <c r="J44" s="52">
        <f t="shared" ref="J44" si="106">SUM(H44,I44)</f>
        <v>1571.7092337917486</v>
      </c>
      <c r="K44" s="178">
        <v>2530.1</v>
      </c>
    </row>
    <row r="45" spans="1:11" s="172" customFormat="1" ht="13.5" customHeight="1">
      <c r="A45" s="8">
        <v>43795</v>
      </c>
      <c r="B45" s="9" t="s">
        <v>361</v>
      </c>
      <c r="C45" s="11">
        <f t="shared" ref="C45" si="107">200000/E45</f>
        <v>169.20473773265653</v>
      </c>
      <c r="D45" s="9" t="s">
        <v>9</v>
      </c>
      <c r="E45" s="10">
        <v>1182</v>
      </c>
      <c r="F45" s="10">
        <v>1192</v>
      </c>
      <c r="G45" s="10">
        <v>1202</v>
      </c>
      <c r="H45" s="52">
        <f t="shared" ref="H45" si="108">(IF(D45="SELL",E45-F45,IF(D45="BUY",F45-E45)))*C45</f>
        <v>1692.0473773265653</v>
      </c>
      <c r="I45" s="52">
        <f>(IF(D45="SELL",IF(G45="",0,F45-G45),IF(D45="BUY",IF(G45="",0,G45-F45))))*C45</f>
        <v>1692.0473773265653</v>
      </c>
      <c r="J45" s="52">
        <f t="shared" ref="J45" si="109">SUM(H45,I45)</f>
        <v>3384.0947546531306</v>
      </c>
      <c r="K45" s="178">
        <v>1168</v>
      </c>
    </row>
    <row r="46" spans="1:11" s="172" customFormat="1" ht="13.5" customHeight="1">
      <c r="A46" s="8">
        <v>43795</v>
      </c>
      <c r="B46" s="9" t="s">
        <v>240</v>
      </c>
      <c r="C46" s="11">
        <f t="shared" ref="C46" si="110">200000/E46</f>
        <v>160.38492381716119</v>
      </c>
      <c r="D46" s="9" t="s">
        <v>9</v>
      </c>
      <c r="E46" s="10">
        <v>1247</v>
      </c>
      <c r="F46" s="10">
        <v>1257</v>
      </c>
      <c r="G46" s="10">
        <v>1267</v>
      </c>
      <c r="H46" s="52">
        <f t="shared" ref="H46" si="111">(IF(D46="SELL",E46-F46,IF(D46="BUY",F46-E46)))*C46</f>
        <v>1603.8492381716119</v>
      </c>
      <c r="I46" s="52">
        <v>0</v>
      </c>
      <c r="J46" s="52">
        <f t="shared" ref="J46" si="112">SUM(H46,I46)</f>
        <v>1603.8492381716119</v>
      </c>
      <c r="K46" s="178">
        <v>1240</v>
      </c>
    </row>
    <row r="47" spans="1:11" s="172" customFormat="1" ht="13.5" customHeight="1">
      <c r="A47" s="8">
        <v>43794</v>
      </c>
      <c r="B47" s="9" t="s">
        <v>360</v>
      </c>
      <c r="C47" s="11">
        <f t="shared" ref="C47" si="113">200000/E47</f>
        <v>263.15789473684208</v>
      </c>
      <c r="D47" s="9" t="s">
        <v>9</v>
      </c>
      <c r="E47" s="10">
        <v>760</v>
      </c>
      <c r="F47" s="10">
        <v>765</v>
      </c>
      <c r="G47" s="10">
        <v>0</v>
      </c>
      <c r="H47" s="52">
        <f t="shared" ref="H47" si="114">(IF(D47="SELL",E47-F47,IF(D47="BUY",F47-E47)))*C47</f>
        <v>1315.7894736842104</v>
      </c>
      <c r="I47" s="52">
        <v>0</v>
      </c>
      <c r="J47" s="52">
        <f t="shared" ref="J47" si="115">SUM(H47,I47)</f>
        <v>1315.7894736842104</v>
      </c>
      <c r="K47" s="178">
        <v>753</v>
      </c>
    </row>
    <row r="48" spans="1:11" s="172" customFormat="1" ht="13.5" customHeight="1">
      <c r="A48" s="8">
        <v>43794</v>
      </c>
      <c r="B48" s="9" t="s">
        <v>25</v>
      </c>
      <c r="C48" s="11">
        <f t="shared" ref="C48" si="116">200000/E48</f>
        <v>1188.001188001188</v>
      </c>
      <c r="D48" s="9" t="s">
        <v>9</v>
      </c>
      <c r="E48" s="10">
        <v>168.35</v>
      </c>
      <c r="F48" s="10">
        <v>170</v>
      </c>
      <c r="G48" s="10">
        <v>172.3</v>
      </c>
      <c r="H48" s="52">
        <f t="shared" ref="H48" si="117">(IF(D48="SELL",E48-F48,IF(D48="BUY",F48-E48)))*C48</f>
        <v>1960.2019602019668</v>
      </c>
      <c r="I48" s="52">
        <f>(IF(D48="SELL",IF(G48="",0,F48-G48),IF(D48="BUY",IF(G48="",0,G48-F48))))*C48</f>
        <v>2732.4027324027456</v>
      </c>
      <c r="J48" s="52">
        <f t="shared" ref="J48" si="118">SUM(H48,I48)</f>
        <v>4692.6046926047129</v>
      </c>
      <c r="K48" s="178">
        <v>166</v>
      </c>
    </row>
    <row r="49" spans="1:11" s="172" customFormat="1" ht="13.5" customHeight="1">
      <c r="A49" s="8">
        <v>43791</v>
      </c>
      <c r="B49" s="9" t="s">
        <v>359</v>
      </c>
      <c r="C49" s="11">
        <f t="shared" ref="C49:C50" si="119">200000/E49</f>
        <v>599.70014992503752</v>
      </c>
      <c r="D49" s="52" t="s">
        <v>9</v>
      </c>
      <c r="E49" s="183">
        <v>333.5</v>
      </c>
      <c r="F49" s="178">
        <v>335.9</v>
      </c>
      <c r="G49" s="52">
        <v>341</v>
      </c>
      <c r="H49" s="52">
        <f t="shared" ref="H49" si="120">(IF(D49="SELL",E49-F49,IF(D49="BUY",F49-E49)))*C49</f>
        <v>1439.2803598200765</v>
      </c>
      <c r="I49" s="52">
        <v>0</v>
      </c>
      <c r="J49" s="52">
        <f t="shared" ref="J49" si="121">SUM(H49,I49)</f>
        <v>1439.2803598200765</v>
      </c>
      <c r="K49" s="184">
        <v>330</v>
      </c>
    </row>
    <row r="50" spans="1:11" s="172" customFormat="1" ht="13.5" customHeight="1">
      <c r="A50" s="8">
        <v>43791</v>
      </c>
      <c r="B50" s="9" t="s">
        <v>353</v>
      </c>
      <c r="C50" s="11">
        <f t="shared" si="119"/>
        <v>584.62437883659743</v>
      </c>
      <c r="D50" s="9" t="s">
        <v>9</v>
      </c>
      <c r="E50" s="10">
        <v>342.1</v>
      </c>
      <c r="F50" s="10">
        <v>347</v>
      </c>
      <c r="G50" s="10">
        <v>352</v>
      </c>
      <c r="H50" s="52">
        <f t="shared" ref="H50" si="122">(IF(D50="SELL",E50-F50,IF(D50="BUY",F50-E50)))*C50</f>
        <v>2864.6594562993141</v>
      </c>
      <c r="I50" s="52">
        <f>(IF(D50="SELL",IF(G50="",0,F50-G50),IF(D50="BUY",IF(G50="",0,G50-F50))))*C50</f>
        <v>2923.121894182987</v>
      </c>
      <c r="J50" s="52">
        <f t="shared" ref="J50" si="123">SUM(H50,I50)</f>
        <v>5787.7813504823007</v>
      </c>
      <c r="K50" s="178">
        <v>337</v>
      </c>
    </row>
    <row r="51" spans="1:11" s="172" customFormat="1" ht="13.5" customHeight="1">
      <c r="A51" s="8">
        <v>43788</v>
      </c>
      <c r="B51" s="9" t="s">
        <v>243</v>
      </c>
      <c r="C51" s="11">
        <f t="shared" ref="C51" si="124">200000/E51</f>
        <v>177.14791851195747</v>
      </c>
      <c r="D51" s="9" t="s">
        <v>8</v>
      </c>
      <c r="E51" s="10">
        <v>1129</v>
      </c>
      <c r="F51" s="10">
        <v>1120</v>
      </c>
      <c r="G51" s="10">
        <v>1110</v>
      </c>
      <c r="H51" s="52">
        <f t="shared" ref="H51" si="125">(IF(D51="SELL",E51-F51,IF(D51="BUY",F51-E51)))*C51</f>
        <v>1594.3312666076172</v>
      </c>
      <c r="I51" s="52">
        <f>(IF(D51="SELL",IF(G51="",0,F51-G51),IF(D51="BUY",IF(G51="",0,G51-F51))))*C51</f>
        <v>1771.4791851195746</v>
      </c>
      <c r="J51" s="52">
        <f t="shared" ref="J51" si="126">SUM(H51,I51)</f>
        <v>3365.8104517271918</v>
      </c>
      <c r="K51" s="178">
        <v>1139</v>
      </c>
    </row>
    <row r="52" spans="1:11" s="172" customFormat="1" ht="13.5" customHeight="1">
      <c r="A52" s="8">
        <v>43788</v>
      </c>
      <c r="B52" s="9" t="s">
        <v>358</v>
      </c>
      <c r="C52" s="11">
        <f t="shared" ref="C52" si="127">200000/E52</f>
        <v>242.13075060532688</v>
      </c>
      <c r="D52" s="9" t="s">
        <v>9</v>
      </c>
      <c r="E52" s="10">
        <v>826</v>
      </c>
      <c r="F52" s="10">
        <v>820</v>
      </c>
      <c r="G52" s="10">
        <v>0</v>
      </c>
      <c r="H52" s="52">
        <f t="shared" ref="H52" si="128">(IF(D52="SELL",E52-F52,IF(D52="BUY",F52-E52)))*C52</f>
        <v>-1452.7845036319613</v>
      </c>
      <c r="I52" s="52">
        <v>0</v>
      </c>
      <c r="J52" s="52">
        <f t="shared" ref="J52" si="129">SUM(H52,I52)</f>
        <v>-1452.7845036319613</v>
      </c>
      <c r="K52" s="178">
        <v>820</v>
      </c>
    </row>
    <row r="53" spans="1:11" s="172" customFormat="1" ht="13.5" customHeight="1">
      <c r="A53" s="8">
        <v>43787</v>
      </c>
      <c r="B53" s="9" t="s">
        <v>243</v>
      </c>
      <c r="C53" s="11">
        <f t="shared" ref="C53" si="130">200000/E53</f>
        <v>170.94017094017093</v>
      </c>
      <c r="D53" s="9" t="s">
        <v>8</v>
      </c>
      <c r="E53" s="10">
        <v>1170</v>
      </c>
      <c r="F53" s="10">
        <v>1158</v>
      </c>
      <c r="G53" s="10">
        <v>1148</v>
      </c>
      <c r="H53" s="52">
        <f t="shared" ref="H53" si="131">(IF(D53="SELL",E53-F53,IF(D53="BUY",F53-E53)))*C53</f>
        <v>2051.2820512820513</v>
      </c>
      <c r="I53" s="52">
        <f>(IF(D53="SELL",IF(G53="",0,F53-G53),IF(D53="BUY",IF(G53="",0,G53-F53))))*C53</f>
        <v>1709.4017094017092</v>
      </c>
      <c r="J53" s="52">
        <f t="shared" ref="J53" si="132">SUM(H53,I53)</f>
        <v>3760.6837606837607</v>
      </c>
      <c r="K53" s="178">
        <v>1183</v>
      </c>
    </row>
    <row r="54" spans="1:11" s="172" customFormat="1" ht="13.5" customHeight="1">
      <c r="A54" s="8">
        <v>43784</v>
      </c>
      <c r="B54" s="9" t="s">
        <v>228</v>
      </c>
      <c r="C54" s="11">
        <f t="shared" ref="C54" si="133">200000/E54</f>
        <v>372.78657968313144</v>
      </c>
      <c r="D54" s="9" t="s">
        <v>9</v>
      </c>
      <c r="E54" s="10">
        <v>536.5</v>
      </c>
      <c r="F54" s="10">
        <v>540</v>
      </c>
      <c r="G54" s="10">
        <v>545</v>
      </c>
      <c r="H54" s="52">
        <f t="shared" ref="H54" si="134">(IF(D54="SELL",E54-F54,IF(D54="BUY",F54-E54)))*C54</f>
        <v>1304.75302889096</v>
      </c>
      <c r="I54" s="52">
        <f>(IF(D54="SELL",IF(G54="",0,F54-G54),IF(D54="BUY",IF(G54="",0,G54-F54))))*C54</f>
        <v>1863.9328984156573</v>
      </c>
      <c r="J54" s="52">
        <f t="shared" ref="J54" si="135">SUM(H54,I54)</f>
        <v>3168.6859273066175</v>
      </c>
      <c r="K54" s="178">
        <v>530</v>
      </c>
    </row>
    <row r="55" spans="1:11" s="172" customFormat="1" ht="13.5" customHeight="1">
      <c r="A55" s="8">
        <v>43783</v>
      </c>
      <c r="B55" s="9" t="s">
        <v>243</v>
      </c>
      <c r="C55" s="11">
        <f t="shared" ref="C55" si="136">200000/E55</f>
        <v>166.5278934221482</v>
      </c>
      <c r="D55" s="9" t="s">
        <v>9</v>
      </c>
      <c r="E55" s="10">
        <v>1201</v>
      </c>
      <c r="F55" s="10">
        <v>1190</v>
      </c>
      <c r="G55" s="10">
        <v>0</v>
      </c>
      <c r="H55" s="52">
        <f t="shared" ref="H55" si="137">(IF(D55="SELL",E55-F55,IF(D55="BUY",F55-E55)))*C55</f>
        <v>-1831.8068276436302</v>
      </c>
      <c r="I55" s="52">
        <v>0</v>
      </c>
      <c r="J55" s="52">
        <f t="shared" ref="J55" si="138">SUM(H55,I55)</f>
        <v>-1831.8068276436302</v>
      </c>
      <c r="K55" s="178">
        <v>1190</v>
      </c>
    </row>
    <row r="56" spans="1:11" s="172" customFormat="1" ht="13.5" customHeight="1">
      <c r="A56" s="8">
        <v>43782</v>
      </c>
      <c r="B56" s="9" t="s">
        <v>338</v>
      </c>
      <c r="C56" s="11">
        <f t="shared" ref="C56" si="139">200000/E56</f>
        <v>202.63424518743668</v>
      </c>
      <c r="D56" s="9" t="s">
        <v>9</v>
      </c>
      <c r="E56" s="10">
        <v>987</v>
      </c>
      <c r="F56" s="10">
        <v>995</v>
      </c>
      <c r="G56" s="10">
        <v>1000</v>
      </c>
      <c r="H56" s="52">
        <f t="shared" ref="H56" si="140">(IF(D56="SELL",E56-F56,IF(D56="BUY",F56-E56)))*C56</f>
        <v>1621.0739614994934</v>
      </c>
      <c r="I56" s="52">
        <f>(IF(D56="SELL",IF(G56="",0,F56-G56),IF(D56="BUY",IF(G56="",0,G56-F56))))*C56</f>
        <v>1013.1712259371834</v>
      </c>
      <c r="J56" s="52">
        <f t="shared" ref="J56" si="141">SUM(H56,I56)</f>
        <v>2634.245187436677</v>
      </c>
      <c r="K56" s="178">
        <v>981</v>
      </c>
    </row>
    <row r="57" spans="1:11" s="172" customFormat="1" ht="13.5" customHeight="1">
      <c r="A57" s="8">
        <v>43780</v>
      </c>
      <c r="B57" s="9" t="s">
        <v>56</v>
      </c>
      <c r="C57" s="11">
        <f t="shared" ref="C57" si="142">200000/E57</f>
        <v>467.28971962616822</v>
      </c>
      <c r="D57" s="9" t="s">
        <v>9</v>
      </c>
      <c r="E57" s="10">
        <v>428</v>
      </c>
      <c r="F57" s="10">
        <v>424</v>
      </c>
      <c r="G57" s="10">
        <v>0</v>
      </c>
      <c r="H57" s="52">
        <f t="shared" ref="H57" si="143">(IF(D57="SELL",E57-F57,IF(D57="BUY",F57-E57)))*C57</f>
        <v>-1869.1588785046729</v>
      </c>
      <c r="I57" s="52">
        <v>0</v>
      </c>
      <c r="J57" s="52">
        <f t="shared" ref="J57" si="144">SUM(H57,I57)</f>
        <v>-1869.1588785046729</v>
      </c>
      <c r="K57" s="178">
        <v>424</v>
      </c>
    </row>
    <row r="58" spans="1:11" s="172" customFormat="1" ht="13.5" customHeight="1">
      <c r="A58" s="8">
        <v>43780</v>
      </c>
      <c r="B58" s="9" t="s">
        <v>357</v>
      </c>
      <c r="C58" s="11">
        <f t="shared" ref="C58" si="145">200000/E58</f>
        <v>286.16397195593078</v>
      </c>
      <c r="D58" s="9" t="s">
        <v>9</v>
      </c>
      <c r="E58" s="10">
        <v>698.9</v>
      </c>
      <c r="F58" s="10">
        <v>705</v>
      </c>
      <c r="G58" s="10">
        <v>711.5</v>
      </c>
      <c r="H58" s="52">
        <f t="shared" ref="H58" si="146">(IF(D58="SELL",E58-F58,IF(D58="BUY",F58-E58)))*C58</f>
        <v>1745.6002289311843</v>
      </c>
      <c r="I58" s="52">
        <f>(IF(D58="SELL",IF(G58="",0,F58-G58),IF(D58="BUY",IF(G58="",0,G58-F58))))*C58</f>
        <v>1860.0658177135501</v>
      </c>
      <c r="J58" s="52">
        <f t="shared" ref="J58" si="147">SUM(H58,I58)</f>
        <v>3605.6660466447347</v>
      </c>
      <c r="K58" s="178">
        <v>686.6</v>
      </c>
    </row>
    <row r="59" spans="1:11" s="172" customFormat="1" ht="13.5" customHeight="1">
      <c r="A59" s="8">
        <v>43777</v>
      </c>
      <c r="B59" s="9" t="s">
        <v>344</v>
      </c>
      <c r="C59" s="11">
        <f t="shared" ref="C59" si="148">200000/E59</f>
        <v>111.29660545353367</v>
      </c>
      <c r="D59" s="9" t="s">
        <v>9</v>
      </c>
      <c r="E59" s="10">
        <v>1797</v>
      </c>
      <c r="F59" s="10">
        <v>1807</v>
      </c>
      <c r="G59" s="10">
        <v>1817</v>
      </c>
      <c r="H59" s="52">
        <f t="shared" ref="H59" si="149">(IF(D59="SELL",E59-F59,IF(D59="BUY",F59-E59)))*C59</f>
        <v>1112.9660545353368</v>
      </c>
      <c r="I59" s="52">
        <f>(IF(D59="SELL",IF(G59="",0,F59-G59),IF(D59="BUY",IF(G59="",0,G59-F59))))*C59</f>
        <v>1112.9660545353368</v>
      </c>
      <c r="J59" s="52">
        <f t="shared" ref="J59" si="150">SUM(H59,I59)</f>
        <v>2225.9321090706735</v>
      </c>
      <c r="K59" s="178">
        <v>1887</v>
      </c>
    </row>
    <row r="60" spans="1:11" s="172" customFormat="1" ht="13.5" customHeight="1">
      <c r="A60" s="8">
        <v>43775</v>
      </c>
      <c r="B60" s="9" t="s">
        <v>339</v>
      </c>
      <c r="C60" s="11">
        <f t="shared" ref="C60" si="151">200000/E60</f>
        <v>169.7792869269949</v>
      </c>
      <c r="D60" s="9" t="s">
        <v>8</v>
      </c>
      <c r="E60" s="10">
        <v>1178</v>
      </c>
      <c r="F60" s="10">
        <v>1170</v>
      </c>
      <c r="G60" s="10">
        <v>1162</v>
      </c>
      <c r="H60" s="52">
        <f t="shared" ref="H60" si="152">(IF(D60="SELL",E60-F60,IF(D60="BUY",F60-E60)))*C60</f>
        <v>1358.2342954159592</v>
      </c>
      <c r="I60" s="52">
        <f>(IF(D60="SELL",IF(G60="",0,F60-G60),IF(D60="BUY",IF(G60="",0,G60-F60))))*C60</f>
        <v>1358.2342954159592</v>
      </c>
      <c r="J60" s="52">
        <f t="shared" ref="J60" si="153">SUM(H60,I60)</f>
        <v>2716.4685908319184</v>
      </c>
      <c r="K60" s="178">
        <v>1186</v>
      </c>
    </row>
    <row r="61" spans="1:11" s="172" customFormat="1" ht="13.5" customHeight="1">
      <c r="A61" s="8">
        <v>43774</v>
      </c>
      <c r="B61" s="9" t="s">
        <v>73</v>
      </c>
      <c r="C61" s="11">
        <f t="shared" ref="C61" si="154">200000/E61</f>
        <v>346.02076124567475</v>
      </c>
      <c r="D61" s="9" t="s">
        <v>9</v>
      </c>
      <c r="E61" s="10">
        <v>578</v>
      </c>
      <c r="F61" s="10">
        <v>583</v>
      </c>
      <c r="G61" s="10">
        <v>589</v>
      </c>
      <c r="H61" s="52">
        <f t="shared" ref="H61" si="155">(IF(D61="SELL",E61-F61,IF(D61="BUY",F61-E61)))*C61</f>
        <v>1730.1038062283737</v>
      </c>
      <c r="I61" s="52">
        <v>0</v>
      </c>
      <c r="J61" s="52">
        <f t="shared" ref="J61" si="156">SUM(H61,I61)</f>
        <v>1730.1038062283737</v>
      </c>
      <c r="K61" s="178">
        <v>569</v>
      </c>
    </row>
    <row r="62" spans="1:11" s="172" customFormat="1" ht="13.5" customHeight="1">
      <c r="A62" s="8">
        <v>43773</v>
      </c>
      <c r="B62" s="9" t="s">
        <v>58</v>
      </c>
      <c r="C62" s="11">
        <f t="shared" ref="C62" si="157">200000/E62</f>
        <v>469.48356807511738</v>
      </c>
      <c r="D62" s="9" t="s">
        <v>9</v>
      </c>
      <c r="E62" s="10">
        <v>426</v>
      </c>
      <c r="F62" s="10">
        <v>428</v>
      </c>
      <c r="G62" s="10">
        <v>431</v>
      </c>
      <c r="H62" s="52">
        <f t="shared" ref="H62" si="158">(IF(D62="SELL",E62-F62,IF(D62="BUY",F62-E62)))*C62</f>
        <v>938.96713615023475</v>
      </c>
      <c r="I62" s="52">
        <f>(IF(D62="SELL",IF(G62="",0,F62-G62),IF(D62="BUY",IF(G62="",0,G62-F62))))*C62</f>
        <v>1408.4507042253522</v>
      </c>
      <c r="J62" s="52">
        <f t="shared" ref="J62" si="159">SUM(H62,I62)</f>
        <v>2347.4178403755868</v>
      </c>
      <c r="K62" s="178">
        <v>422</v>
      </c>
    </row>
    <row r="63" spans="1:11" s="172" customFormat="1" ht="13.5" customHeight="1">
      <c r="A63" s="8">
        <v>43773</v>
      </c>
      <c r="B63" s="9" t="s">
        <v>73</v>
      </c>
      <c r="C63" s="11">
        <f t="shared" ref="C63" si="160">200000/E63</f>
        <v>361.6636528028933</v>
      </c>
      <c r="D63" s="9" t="s">
        <v>9</v>
      </c>
      <c r="E63" s="10">
        <v>553</v>
      </c>
      <c r="F63" s="10">
        <v>558</v>
      </c>
      <c r="G63" s="10">
        <v>565</v>
      </c>
      <c r="H63" s="52">
        <f t="shared" ref="H63" si="161">(IF(D63="SELL",E63-F63,IF(D63="BUY",F63-E63)))*C63</f>
        <v>1808.3182640144664</v>
      </c>
      <c r="I63" s="52">
        <f>(IF(D63="SELL",IF(G63="",0,F63-G63),IF(D63="BUY",IF(G63="",0,G63-F63))))*C63</f>
        <v>2531.6455696202529</v>
      </c>
      <c r="J63" s="52">
        <f t="shared" ref="J63" si="162">SUM(H63,I63)</f>
        <v>4339.9638336347198</v>
      </c>
      <c r="K63" s="52">
        <v>546</v>
      </c>
    </row>
    <row r="64" spans="1:11" s="172" customFormat="1" ht="13.5" customHeight="1">
      <c r="A64" s="8">
        <v>43770</v>
      </c>
      <c r="B64" s="9" t="s">
        <v>253</v>
      </c>
      <c r="C64" s="11">
        <f t="shared" ref="C64:C66" si="163">200000/E64</f>
        <v>701.75438596491233</v>
      </c>
      <c r="D64" s="9" t="s">
        <v>9</v>
      </c>
      <c r="E64" s="10">
        <v>285</v>
      </c>
      <c r="F64" s="10">
        <v>288</v>
      </c>
      <c r="G64" s="10">
        <v>293</v>
      </c>
      <c r="H64" s="52">
        <f t="shared" ref="H64:H66" si="164">(IF(D64="SELL",E64-F64,IF(D64="BUY",F64-E64)))*C64</f>
        <v>2105.2631578947371</v>
      </c>
      <c r="I64" s="52">
        <v>0</v>
      </c>
      <c r="J64" s="52">
        <f t="shared" ref="J64:J66" si="165">SUM(H64,I64)</f>
        <v>2105.2631578947371</v>
      </c>
      <c r="K64" s="52">
        <v>280</v>
      </c>
    </row>
    <row r="65" spans="1:11" s="172" customFormat="1" ht="13.5" customHeight="1">
      <c r="A65" s="8">
        <v>43769</v>
      </c>
      <c r="B65" s="9" t="s">
        <v>353</v>
      </c>
      <c r="C65" s="11">
        <f t="shared" ref="C65" si="166">200000/E65</f>
        <v>664.45182724252493</v>
      </c>
      <c r="D65" s="9" t="s">
        <v>9</v>
      </c>
      <c r="E65" s="10">
        <v>301</v>
      </c>
      <c r="F65" s="10">
        <v>306</v>
      </c>
      <c r="G65" s="10">
        <v>311</v>
      </c>
      <c r="H65" s="52">
        <f t="shared" ref="H65" si="167">(IF(D65="SELL",E65-F65,IF(D65="BUY",F65-E65)))*C65</f>
        <v>3322.2591362126245</v>
      </c>
      <c r="I65" s="52">
        <f>(IF(D65="SELL",IF(G65="",0,F65-G65),IF(D65="BUY",IF(G65="",0,G65-F65))))*C65</f>
        <v>3322.2591362126245</v>
      </c>
      <c r="J65" s="52">
        <f t="shared" ref="J65" si="168">SUM(H65,I65)</f>
        <v>6644.5182724252491</v>
      </c>
      <c r="K65" s="52">
        <v>297</v>
      </c>
    </row>
    <row r="66" spans="1:11" s="172" customFormat="1" ht="13.5" customHeight="1">
      <c r="A66" s="8">
        <v>43769</v>
      </c>
      <c r="B66" s="9" t="s">
        <v>73</v>
      </c>
      <c r="C66" s="11">
        <f t="shared" si="163"/>
        <v>377.35849056603774</v>
      </c>
      <c r="D66" s="9" t="s">
        <v>9</v>
      </c>
      <c r="E66" s="10">
        <v>530</v>
      </c>
      <c r="F66" s="10">
        <v>535</v>
      </c>
      <c r="G66" s="10">
        <v>540</v>
      </c>
      <c r="H66" s="52">
        <f t="shared" si="164"/>
        <v>1886.7924528301887</v>
      </c>
      <c r="I66" s="52">
        <f>(IF(D66="SELL",IF(G66="",0,F66-G66),IF(D66="BUY",IF(G66="",0,G66-F66))))*C66</f>
        <v>1886.7924528301887</v>
      </c>
      <c r="J66" s="52">
        <f t="shared" si="165"/>
        <v>3773.5849056603774</v>
      </c>
      <c r="K66" s="52">
        <v>525</v>
      </c>
    </row>
    <row r="67" spans="1:11" s="172" customFormat="1" ht="13.5" customHeight="1">
      <c r="A67" s="8">
        <v>43768</v>
      </c>
      <c r="B67" s="9" t="s">
        <v>356</v>
      </c>
      <c r="C67" s="11">
        <f t="shared" ref="C67" si="169">200000/E67</f>
        <v>236.96682464454977</v>
      </c>
      <c r="D67" s="9" t="s">
        <v>9</v>
      </c>
      <c r="E67" s="10">
        <v>844</v>
      </c>
      <c r="F67" s="10">
        <v>838</v>
      </c>
      <c r="G67" s="10">
        <v>0</v>
      </c>
      <c r="H67" s="52">
        <f t="shared" ref="H67" si="170">(IF(D67="SELL",E67-F67,IF(D67="BUY",F67-E67)))*C67</f>
        <v>-1421.8009478672986</v>
      </c>
      <c r="I67" s="52">
        <v>0</v>
      </c>
      <c r="J67" s="52">
        <f t="shared" ref="J67" si="171">SUM(H67,I67)</f>
        <v>-1421.8009478672986</v>
      </c>
      <c r="K67" s="52">
        <v>838</v>
      </c>
    </row>
    <row r="68" spans="1:11" s="172" customFormat="1" ht="13.5" customHeight="1">
      <c r="A68" s="8">
        <v>43763</v>
      </c>
      <c r="B68" s="9" t="s">
        <v>73</v>
      </c>
      <c r="C68" s="11">
        <f t="shared" ref="C68" si="172">200000/E68</f>
        <v>389.48393378773125</v>
      </c>
      <c r="D68" s="9" t="s">
        <v>9</v>
      </c>
      <c r="E68" s="10">
        <v>513.5</v>
      </c>
      <c r="F68" s="10">
        <v>518</v>
      </c>
      <c r="G68" s="10">
        <v>523.20000000000005</v>
      </c>
      <c r="H68" s="52">
        <f t="shared" ref="H68" si="173">(IF(D68="SELL",E68-F68,IF(D68="BUY",F68-E68)))*C68</f>
        <v>1752.6777020447905</v>
      </c>
      <c r="I68" s="52">
        <f>(IF(D68="SELL",IF(G68="",0,F68-G68),IF(D68="BUY",IF(G68="",0,G68-F68))))*C68</f>
        <v>2025.3164556962201</v>
      </c>
      <c r="J68" s="52">
        <f t="shared" ref="J68" si="174">SUM(H68,I68)</f>
        <v>3777.9941577410109</v>
      </c>
      <c r="K68" s="52">
        <v>508</v>
      </c>
    </row>
    <row r="69" spans="1:11" s="172" customFormat="1" ht="13.5" customHeight="1">
      <c r="A69" s="8">
        <v>43762</v>
      </c>
      <c r="B69" s="9" t="s">
        <v>14</v>
      </c>
      <c r="C69" s="11">
        <f t="shared" ref="C69" si="175">200000/E69</f>
        <v>675.67567567567562</v>
      </c>
      <c r="D69" s="9" t="s">
        <v>9</v>
      </c>
      <c r="E69" s="10">
        <v>296</v>
      </c>
      <c r="F69" s="10">
        <v>298.89999999999998</v>
      </c>
      <c r="G69" s="10">
        <v>302.3</v>
      </c>
      <c r="H69" s="52">
        <f t="shared" ref="H69" si="176">(IF(D69="SELL",E69-F69,IF(D69="BUY",F69-E69)))*C69</f>
        <v>1959.4594594594439</v>
      </c>
      <c r="I69" s="52">
        <v>0</v>
      </c>
      <c r="J69" s="52">
        <f t="shared" ref="J69" si="177">SUM(H69,I69)</f>
        <v>1959.4594594594439</v>
      </c>
      <c r="K69" s="182">
        <v>293</v>
      </c>
    </row>
    <row r="70" spans="1:11" s="172" customFormat="1" ht="13.5" customHeight="1">
      <c r="A70" s="8">
        <v>43760</v>
      </c>
      <c r="B70" s="9" t="s">
        <v>344</v>
      </c>
      <c r="C70" s="11">
        <f t="shared" ref="C70" si="178">200000/E70</f>
        <v>123.15270935960591</v>
      </c>
      <c r="D70" s="9" t="s">
        <v>9</v>
      </c>
      <c r="E70" s="10">
        <v>1624</v>
      </c>
      <c r="F70" s="10">
        <v>1636</v>
      </c>
      <c r="G70" s="10">
        <v>1647</v>
      </c>
      <c r="H70" s="52">
        <f t="shared" ref="H70" si="179">(IF(D70="SELL",E70-F70,IF(D70="BUY",F70-E70)))*C70</f>
        <v>1477.8325123152708</v>
      </c>
      <c r="I70" s="52">
        <f>(IF(D70="SELL",IF(G70="",0,F70-G70),IF(D70="BUY",IF(G70="",0,G70-F70))))*C70</f>
        <v>1354.6798029556651</v>
      </c>
      <c r="J70" s="52">
        <f t="shared" ref="J70" si="180">SUM(H70,I70)</f>
        <v>2832.5123152709357</v>
      </c>
      <c r="K70" s="182">
        <v>1610</v>
      </c>
    </row>
    <row r="71" spans="1:11" s="172" customFormat="1" ht="13.5" customHeight="1">
      <c r="A71" s="8">
        <v>43756</v>
      </c>
      <c r="B71" s="9" t="s">
        <v>243</v>
      </c>
      <c r="C71" s="11">
        <f t="shared" ref="C71" si="181">200000/E71</f>
        <v>171.01325352714835</v>
      </c>
      <c r="D71" s="9" t="s">
        <v>9</v>
      </c>
      <c r="E71" s="10">
        <v>1169.5</v>
      </c>
      <c r="F71" s="10">
        <v>1179</v>
      </c>
      <c r="G71" s="10">
        <v>1189</v>
      </c>
      <c r="H71" s="52">
        <f t="shared" ref="H71" si="182">(IF(D71="SELL",E71-F71,IF(D71="BUY",F71-E71)))*C71</f>
        <v>1624.6259085079093</v>
      </c>
      <c r="I71" s="52">
        <f>(IF(D71="SELL",IF(G71="",0,F71-G71),IF(D71="BUY",IF(G71="",0,G71-F71))))*C71</f>
        <v>1710.1325352714834</v>
      </c>
      <c r="J71" s="52">
        <f t="shared" ref="J71" si="183">SUM(H71,I71)</f>
        <v>3334.758443779393</v>
      </c>
      <c r="K71" s="182">
        <v>1147</v>
      </c>
    </row>
    <row r="72" spans="1:11" s="172" customFormat="1" ht="13.5" customHeight="1">
      <c r="A72" s="8">
        <v>43755</v>
      </c>
      <c r="B72" s="9" t="s">
        <v>354</v>
      </c>
      <c r="C72" s="11">
        <f t="shared" ref="C72" si="184">200000/E72</f>
        <v>282.4858757062147</v>
      </c>
      <c r="D72" s="9" t="s">
        <v>9</v>
      </c>
      <c r="E72" s="10">
        <v>708</v>
      </c>
      <c r="F72" s="10">
        <v>715.3</v>
      </c>
      <c r="G72" s="10">
        <v>723</v>
      </c>
      <c r="H72" s="52">
        <f t="shared" ref="H72" si="185">(IF(D72="SELL",E72-F72,IF(D72="BUY",F72-E72)))*C72</f>
        <v>2062.1468926553543</v>
      </c>
      <c r="I72" s="52">
        <v>0</v>
      </c>
      <c r="J72" s="52">
        <f t="shared" ref="J72" si="186">SUM(H72,I72)</f>
        <v>2062.1468926553543</v>
      </c>
      <c r="K72" s="182">
        <v>700.1</v>
      </c>
    </row>
    <row r="73" spans="1:11" s="172" customFormat="1" ht="13.5" customHeight="1">
      <c r="A73" s="8">
        <v>43754</v>
      </c>
      <c r="B73" s="9" t="s">
        <v>157</v>
      </c>
      <c r="C73" s="11">
        <f t="shared" ref="C73" si="187">200000/E73</f>
        <v>628.93081761006295</v>
      </c>
      <c r="D73" s="9" t="s">
        <v>9</v>
      </c>
      <c r="E73" s="10">
        <v>318</v>
      </c>
      <c r="F73" s="10">
        <v>323.2</v>
      </c>
      <c r="G73" s="10">
        <v>328.2</v>
      </c>
      <c r="H73" s="52">
        <f t="shared" ref="H73" si="188">(IF(D73="SELL",E73-F73,IF(D73="BUY",F73-E73)))*C73</f>
        <v>3270.44025157232</v>
      </c>
      <c r="I73" s="52">
        <f>(IF(D73="SELL",IF(G73="",0,F73-G73),IF(D73="BUY",IF(G73="",0,G73-F73))))*C73</f>
        <v>3144.6540880503148</v>
      </c>
      <c r="J73" s="52">
        <f t="shared" ref="J73" si="189">SUM(H73,I73)</f>
        <v>6415.0943396226348</v>
      </c>
      <c r="K73" s="181">
        <v>311</v>
      </c>
    </row>
    <row r="74" spans="1:11" s="172" customFormat="1" ht="13.5" customHeight="1">
      <c r="A74" s="8">
        <v>43754</v>
      </c>
      <c r="B74" s="9" t="s">
        <v>16</v>
      </c>
      <c r="C74" s="11">
        <f t="shared" ref="C74" si="190">200000/E74</f>
        <v>1833.1805682859763</v>
      </c>
      <c r="D74" s="9" t="s">
        <v>9</v>
      </c>
      <c r="E74" s="10">
        <v>109.1</v>
      </c>
      <c r="F74" s="10">
        <v>108.1</v>
      </c>
      <c r="G74" s="10">
        <v>0</v>
      </c>
      <c r="H74" s="52">
        <f t="shared" ref="H74" si="191">(IF(D74="SELL",E74-F74,IF(D74="BUY",F74-E74)))*C74</f>
        <v>-1833.1805682859763</v>
      </c>
      <c r="I74" s="52">
        <v>0</v>
      </c>
      <c r="J74" s="52">
        <f t="shared" ref="J74" si="192">SUM(H74,I74)</f>
        <v>-1833.1805682859763</v>
      </c>
      <c r="K74" s="178">
        <v>108.1</v>
      </c>
    </row>
    <row r="75" spans="1:11" s="172" customFormat="1" ht="13.5" customHeight="1">
      <c r="A75" s="8">
        <v>43753</v>
      </c>
      <c r="B75" s="9" t="s">
        <v>355</v>
      </c>
      <c r="C75" s="11">
        <f t="shared" ref="C75" si="193">200000/E75</f>
        <v>981.35426889106964</v>
      </c>
      <c r="D75" s="9" t="s">
        <v>8</v>
      </c>
      <c r="E75" s="10">
        <v>203.8</v>
      </c>
      <c r="F75" s="10">
        <v>200</v>
      </c>
      <c r="G75" s="10">
        <v>196</v>
      </c>
      <c r="H75" s="52">
        <f t="shared" ref="H75" si="194">(IF(D75="SELL",E75-F75,IF(D75="BUY",F75-E75)))*C75</f>
        <v>3729.1462217860758</v>
      </c>
      <c r="I75" s="52">
        <f>(IF(D75="SELL",IF(G75="",0,F75-G75),IF(D75="BUY",IF(G75="",0,G75-F75))))*C75</f>
        <v>3925.4170755642785</v>
      </c>
      <c r="J75" s="52">
        <f t="shared" ref="J75" si="195">SUM(H75,I75)</f>
        <v>7654.5632973503543</v>
      </c>
      <c r="K75" s="52">
        <v>208.2</v>
      </c>
    </row>
    <row r="76" spans="1:11" s="172" customFormat="1" ht="13.5" customHeight="1">
      <c r="A76" s="8">
        <v>43753</v>
      </c>
      <c r="B76" s="9" t="s">
        <v>344</v>
      </c>
      <c r="C76" s="11">
        <f t="shared" ref="C76" si="196">200000/E76</f>
        <v>144.50867052023122</v>
      </c>
      <c r="D76" s="9" t="s">
        <v>9</v>
      </c>
      <c r="E76" s="10">
        <v>1384</v>
      </c>
      <c r="F76" s="10">
        <v>1390</v>
      </c>
      <c r="G76" s="10">
        <v>1396</v>
      </c>
      <c r="H76" s="52">
        <f t="shared" ref="H76" si="197">(IF(D76="SELL",E76-F76,IF(D76="BUY",F76-E76)))*C76</f>
        <v>867.05202312138726</v>
      </c>
      <c r="I76" s="52">
        <f>(IF(D76="SELL",IF(G76="",0,F76-G76),IF(D76="BUY",IF(G76="",0,G76-F76))))*C76</f>
        <v>867.05202312138726</v>
      </c>
      <c r="J76" s="52">
        <f t="shared" ref="J76" si="198">SUM(H76,I76)</f>
        <v>1734.1040462427745</v>
      </c>
      <c r="K76" s="52">
        <v>1378</v>
      </c>
    </row>
    <row r="77" spans="1:11" s="172" customFormat="1" ht="13.5" customHeight="1">
      <c r="A77" s="8">
        <v>43753</v>
      </c>
      <c r="B77" s="9" t="s">
        <v>348</v>
      </c>
      <c r="C77" s="11">
        <f t="shared" ref="C77" si="199">200000/E77</f>
        <v>128.94906511927789</v>
      </c>
      <c r="D77" s="9" t="s">
        <v>9</v>
      </c>
      <c r="E77" s="10">
        <v>1551</v>
      </c>
      <c r="F77" s="10">
        <v>1551</v>
      </c>
      <c r="G77" s="10">
        <v>0</v>
      </c>
      <c r="H77" s="52">
        <f t="shared" ref="H77" si="200">(IF(D77="SELL",E77-F77,IF(D77="BUY",F77-E77)))*C77</f>
        <v>0</v>
      </c>
      <c r="I77" s="52">
        <v>0</v>
      </c>
      <c r="J77" s="52">
        <f t="shared" ref="J77" si="201">SUM(H77,I77)</f>
        <v>0</v>
      </c>
      <c r="K77" s="52">
        <v>1540</v>
      </c>
    </row>
    <row r="78" spans="1:11" s="172" customFormat="1" ht="13.5" customHeight="1">
      <c r="A78" s="8">
        <v>43753</v>
      </c>
      <c r="B78" s="9" t="s">
        <v>243</v>
      </c>
      <c r="C78" s="11">
        <f t="shared" ref="C78" si="202">200000/E78</f>
        <v>166.66666666666666</v>
      </c>
      <c r="D78" s="9" t="s">
        <v>9</v>
      </c>
      <c r="E78" s="10">
        <v>1200</v>
      </c>
      <c r="F78" s="10">
        <v>1186</v>
      </c>
      <c r="G78" s="10">
        <v>0</v>
      </c>
      <c r="H78" s="52">
        <f t="shared" ref="H78" si="203">(IF(D78="SELL",E78-F78,IF(D78="BUY",F78-E78)))*C78</f>
        <v>-2333.333333333333</v>
      </c>
      <c r="I78" s="52">
        <v>0</v>
      </c>
      <c r="J78" s="52">
        <f t="shared" ref="J78" si="204">SUM(H78,I78)</f>
        <v>-2333.333333333333</v>
      </c>
      <c r="K78" s="52">
        <v>1186</v>
      </c>
    </row>
    <row r="79" spans="1:11" s="172" customFormat="1" ht="13.5" customHeight="1">
      <c r="A79" s="8">
        <v>43752</v>
      </c>
      <c r="B79" s="9" t="s">
        <v>354</v>
      </c>
      <c r="C79" s="11">
        <f t="shared" ref="C79" si="205">200000/E79</f>
        <v>285.71428571428572</v>
      </c>
      <c r="D79" s="9" t="s">
        <v>9</v>
      </c>
      <c r="E79" s="10">
        <v>700</v>
      </c>
      <c r="F79" s="10">
        <v>710</v>
      </c>
      <c r="G79" s="10">
        <v>721</v>
      </c>
      <c r="H79" s="52">
        <f t="shared" ref="H79" si="206">(IF(D79="SELL",E79-F79,IF(D79="BUY",F79-E79)))*C79</f>
        <v>2857.1428571428573</v>
      </c>
      <c r="I79" s="52">
        <f>(IF(D79="SELL",IF(G79="",0,F79-G79),IF(D79="BUY",IF(G79="",0,G79-F79))))*C79</f>
        <v>3142.8571428571431</v>
      </c>
      <c r="J79" s="52">
        <f t="shared" ref="J79" si="207">SUM(H79,I79)</f>
        <v>6000</v>
      </c>
      <c r="K79" s="52">
        <v>691</v>
      </c>
    </row>
    <row r="80" spans="1:11" s="172" customFormat="1" ht="13.5" customHeight="1">
      <c r="A80" s="8">
        <v>43749</v>
      </c>
      <c r="B80" s="9" t="s">
        <v>353</v>
      </c>
      <c r="C80" s="11">
        <f t="shared" ref="C80" si="208">200000/E80</f>
        <v>760.45627376425853</v>
      </c>
      <c r="D80" s="9" t="s">
        <v>8</v>
      </c>
      <c r="E80" s="10">
        <v>263</v>
      </c>
      <c r="F80" s="10">
        <v>260.2</v>
      </c>
      <c r="G80" s="10">
        <v>256.2</v>
      </c>
      <c r="H80" s="52">
        <f t="shared" ref="H80" si="209">(IF(D80="SELL",E80-F80,IF(D80="BUY",F80-E80)))*C80</f>
        <v>2129.2775665399326</v>
      </c>
      <c r="I80" s="52">
        <f>(IF(D80="SELL",IF(G80="",0,F80-G80),IF(D80="BUY",IF(G80="",0,G80-F80))))*C80</f>
        <v>3041.8250950570341</v>
      </c>
      <c r="J80" s="52">
        <f t="shared" ref="J80" si="210">SUM(H80,I80)</f>
        <v>5171.1026615969668</v>
      </c>
      <c r="K80" s="52">
        <v>266</v>
      </c>
    </row>
    <row r="81" spans="1:11" s="172" customFormat="1" ht="13.5" customHeight="1">
      <c r="A81" s="8">
        <v>43748</v>
      </c>
      <c r="B81" s="9" t="s">
        <v>352</v>
      </c>
      <c r="C81" s="11">
        <f t="shared" ref="C81" si="211">200000/E81</f>
        <v>961.53846153846155</v>
      </c>
      <c r="D81" s="9" t="s">
        <v>8</v>
      </c>
      <c r="E81" s="10">
        <v>208</v>
      </c>
      <c r="F81" s="10">
        <v>205</v>
      </c>
      <c r="G81" s="10">
        <v>202</v>
      </c>
      <c r="H81" s="52">
        <f t="shared" ref="H81" si="212">(IF(D81="SELL",E81-F81,IF(D81="BUY",F81-E81)))*C81</f>
        <v>2884.6153846153848</v>
      </c>
      <c r="I81" s="52">
        <f>(IF(D81="SELL",IF(G81="",0,F81-G81),IF(D81="BUY",IF(G81="",0,G81-F81))))*C81</f>
        <v>2884.6153846153848</v>
      </c>
      <c r="J81" s="52">
        <f t="shared" ref="J81" si="213">SUM(H81,I81)</f>
        <v>5769.2307692307695</v>
      </c>
      <c r="K81" s="52">
        <v>212</v>
      </c>
    </row>
    <row r="82" spans="1:11" s="172" customFormat="1" ht="13.5" customHeight="1">
      <c r="A82" s="8">
        <v>43748</v>
      </c>
      <c r="B82" s="9" t="s">
        <v>186</v>
      </c>
      <c r="C82" s="11">
        <f t="shared" ref="C82" si="214">200000/E82</f>
        <v>810.37277147487839</v>
      </c>
      <c r="D82" s="9" t="s">
        <v>9</v>
      </c>
      <c r="E82" s="10">
        <v>246.8</v>
      </c>
      <c r="F82" s="10">
        <v>250</v>
      </c>
      <c r="G82" s="10">
        <v>253.8</v>
      </c>
      <c r="H82" s="52">
        <f t="shared" ref="H82" si="215">(IF(D82="SELL",E82-F82,IF(D82="BUY",F82-E82)))*C82</f>
        <v>2593.1928687196018</v>
      </c>
      <c r="I82" s="52">
        <f>(IF(D82="SELL",IF(G82="",0,F82-G82),IF(D82="BUY",IF(G82="",0,G82-F82))))*C82</f>
        <v>3079.4165316045469</v>
      </c>
      <c r="J82" s="52">
        <f t="shared" ref="J82" si="216">SUM(H82,I82)</f>
        <v>5672.6094003241487</v>
      </c>
      <c r="K82" s="52">
        <v>242</v>
      </c>
    </row>
    <row r="83" spans="1:11" s="172" customFormat="1" ht="13.5" customHeight="1">
      <c r="A83" s="8">
        <v>43747</v>
      </c>
      <c r="B83" s="9" t="s">
        <v>155</v>
      </c>
      <c r="C83" s="11">
        <f t="shared" ref="C83" si="217">200000/E83</f>
        <v>82.987551867219921</v>
      </c>
      <c r="D83" s="9" t="s">
        <v>9</v>
      </c>
      <c r="E83" s="10">
        <v>2410</v>
      </c>
      <c r="F83" s="10">
        <v>2389</v>
      </c>
      <c r="G83" s="10">
        <v>255.1</v>
      </c>
      <c r="H83" s="52">
        <f t="shared" ref="H83" si="218">(IF(D83="SELL",E83-F83,IF(D83="BUY",F83-E83)))*C83</f>
        <v>-1742.7385892116183</v>
      </c>
      <c r="I83" s="52">
        <v>0</v>
      </c>
      <c r="J83" s="52">
        <f t="shared" ref="J83" si="219">SUM(H83,I83)</f>
        <v>-1742.7385892116183</v>
      </c>
    </row>
    <row r="84" spans="1:11" s="172" customFormat="1" ht="13.5" customHeight="1">
      <c r="A84" s="8">
        <v>43747</v>
      </c>
      <c r="B84" s="9" t="s">
        <v>57</v>
      </c>
      <c r="C84" s="11">
        <f t="shared" ref="C84" si="220">200000/E84</f>
        <v>684.93150684931504</v>
      </c>
      <c r="D84" s="9" t="s">
        <v>8</v>
      </c>
      <c r="E84" s="10">
        <v>292</v>
      </c>
      <c r="F84" s="10">
        <v>288</v>
      </c>
      <c r="G84" s="10">
        <v>285</v>
      </c>
      <c r="H84" s="52">
        <f t="shared" ref="H84" si="221">(IF(D84="SELL",E84-F84,IF(D84="BUY",F84-E84)))*C84</f>
        <v>2739.7260273972602</v>
      </c>
      <c r="I84" s="52">
        <v>0</v>
      </c>
      <c r="J84" s="52">
        <f t="shared" ref="J84" si="222">SUM(H84,I84)</f>
        <v>2739.7260273972602</v>
      </c>
    </row>
    <row r="85" spans="1:11" s="172" customFormat="1" ht="13.5" customHeight="1">
      <c r="A85" s="8">
        <v>43742</v>
      </c>
      <c r="B85" s="9" t="s">
        <v>242</v>
      </c>
      <c r="C85" s="11">
        <f t="shared" ref="C85" si="223">200000/E85</f>
        <v>119.90407673860911</v>
      </c>
      <c r="D85" s="9" t="s">
        <v>9</v>
      </c>
      <c r="E85" s="10">
        <v>1668</v>
      </c>
      <c r="F85" s="10">
        <v>1680</v>
      </c>
      <c r="G85" s="10">
        <v>1692</v>
      </c>
      <c r="H85" s="52">
        <f t="shared" ref="H85" si="224">(IF(D85="SELL",E85-F85,IF(D85="BUY",F85-E85)))*C85</f>
        <v>1438.8489208633093</v>
      </c>
      <c r="I85" s="52">
        <f>(IF(D85="SELL",IF(G85="",0,F85-G85),IF(D85="BUY",IF(G85="",0,G85-F85))))*C85</f>
        <v>1438.8489208633093</v>
      </c>
      <c r="J85" s="52">
        <f t="shared" ref="J85" si="225">SUM(H85,I85)</f>
        <v>2877.6978417266187</v>
      </c>
    </row>
    <row r="86" spans="1:11" s="172" customFormat="1" ht="13.5" customHeight="1">
      <c r="A86" s="8">
        <v>43742</v>
      </c>
      <c r="B86" s="9" t="s">
        <v>118</v>
      </c>
      <c r="C86" s="11">
        <f t="shared" ref="C86" si="226">200000/E86</f>
        <v>388.34951456310682</v>
      </c>
      <c r="D86" s="9" t="s">
        <v>8</v>
      </c>
      <c r="E86" s="10">
        <v>515</v>
      </c>
      <c r="F86" s="10">
        <v>512</v>
      </c>
      <c r="G86" s="10">
        <v>508</v>
      </c>
      <c r="H86" s="52">
        <f t="shared" ref="H86" si="227">(IF(D86="SELL",E86-F86,IF(D86="BUY",F86-E86)))*C86</f>
        <v>1165.0485436893205</v>
      </c>
      <c r="I86" s="52">
        <v>0</v>
      </c>
      <c r="J86" s="52">
        <f t="shared" ref="J86" si="228">SUM(H86,I86)</f>
        <v>1165.0485436893205</v>
      </c>
    </row>
    <row r="87" spans="1:11" s="172" customFormat="1" ht="13.5" customHeight="1">
      <c r="A87" s="8">
        <v>43741</v>
      </c>
      <c r="B87" s="9" t="s">
        <v>334</v>
      </c>
      <c r="C87" s="11">
        <f t="shared" ref="C87" si="229">200000/E87</f>
        <v>402.81973816717021</v>
      </c>
      <c r="D87" s="9" t="s">
        <v>9</v>
      </c>
      <c r="E87" s="10">
        <v>496.5</v>
      </c>
      <c r="F87" s="10">
        <v>500</v>
      </c>
      <c r="G87" s="10">
        <v>503.5</v>
      </c>
      <c r="H87" s="52">
        <f t="shared" ref="H87" si="230">(IF(D87="SELL",E87-F87,IF(D87="BUY",F87-E87)))*C87</f>
        <v>1409.8690835850957</v>
      </c>
      <c r="I87" s="52">
        <v>0</v>
      </c>
      <c r="J87" s="52">
        <f t="shared" ref="J87" si="231">SUM(H87,I87)</f>
        <v>1409.8690835850957</v>
      </c>
    </row>
    <row r="88" spans="1:11" s="172" customFormat="1" ht="13.5" customHeight="1">
      <c r="A88" s="8">
        <v>43741</v>
      </c>
      <c r="B88" s="9" t="s">
        <v>292</v>
      </c>
      <c r="C88" s="11">
        <f t="shared" ref="C88" si="232">200000/E88</f>
        <v>261.02845210127902</v>
      </c>
      <c r="D88" s="9" t="s">
        <v>9</v>
      </c>
      <c r="E88" s="10">
        <v>766.2</v>
      </c>
      <c r="F88" s="10">
        <v>758</v>
      </c>
      <c r="G88" s="10">
        <v>0</v>
      </c>
      <c r="H88" s="52">
        <f t="shared" ref="H88" si="233">(IF(D88="SELL",E88-F88,IF(D88="BUY",F88-E88)))*C88</f>
        <v>-2140.4333072304998</v>
      </c>
      <c r="I88" s="52">
        <v>0</v>
      </c>
      <c r="J88" s="52">
        <f t="shared" ref="J88" si="234">SUM(H88,I88)</f>
        <v>-2140.4333072304998</v>
      </c>
    </row>
    <row r="89" spans="1:11" s="172" customFormat="1" ht="13.5" customHeight="1">
      <c r="A89" s="8">
        <v>43741</v>
      </c>
      <c r="B89" s="9" t="s">
        <v>243</v>
      </c>
      <c r="C89" s="11">
        <f t="shared" ref="C89" si="235">200000/E89</f>
        <v>174.52006980802793</v>
      </c>
      <c r="D89" s="9" t="s">
        <v>9</v>
      </c>
      <c r="E89" s="10">
        <v>1146</v>
      </c>
      <c r="F89" s="10">
        <v>1132</v>
      </c>
      <c r="G89" s="10">
        <v>0</v>
      </c>
      <c r="H89" s="52">
        <f t="shared" ref="H89" si="236">(IF(D89="SELL",E89-F89,IF(D89="BUY",F89-E89)))*C89</f>
        <v>-2443.2809773123909</v>
      </c>
      <c r="I89" s="52">
        <v>0</v>
      </c>
      <c r="J89" s="52">
        <f t="shared" ref="J89" si="237">SUM(H89,I89)</f>
        <v>-2443.2809773123909</v>
      </c>
    </row>
    <row r="90" spans="1:11" s="172" customFormat="1" ht="13.5" customHeight="1">
      <c r="A90" s="8">
        <v>43739</v>
      </c>
      <c r="B90" s="9" t="s">
        <v>26</v>
      </c>
      <c r="C90" s="11">
        <f t="shared" ref="C90" si="238">200000/E90</f>
        <v>523.56020942408372</v>
      </c>
      <c r="D90" s="9" t="s">
        <v>8</v>
      </c>
      <c r="E90" s="10">
        <v>382</v>
      </c>
      <c r="F90" s="10">
        <v>378</v>
      </c>
      <c r="G90" s="10">
        <v>373.55</v>
      </c>
      <c r="H90" s="52">
        <f t="shared" ref="H90" si="239">(IF(D90="SELL",E90-F90,IF(D90="BUY",F90-E90)))*C90</f>
        <v>2094.2408376963349</v>
      </c>
      <c r="I90" s="52">
        <f>(IF(D90="SELL",IF(G90="",0,F90-G90),IF(D90="BUY",IF(G90="",0,G90-F90))))*C90</f>
        <v>2329.8429319371667</v>
      </c>
      <c r="J90" s="52">
        <f t="shared" ref="J90" si="240">SUM(H90,I90)</f>
        <v>4424.083769633502</v>
      </c>
    </row>
    <row r="91" spans="1:11" s="172" customFormat="1" ht="13.5" customHeight="1">
      <c r="A91" s="8">
        <v>43739</v>
      </c>
      <c r="B91" s="9" t="s">
        <v>333</v>
      </c>
      <c r="C91" s="11">
        <f t="shared" ref="C91" si="241">200000/E91</f>
        <v>306.27871362940277</v>
      </c>
      <c r="D91" s="9" t="s">
        <v>9</v>
      </c>
      <c r="E91" s="10">
        <v>653</v>
      </c>
      <c r="F91" s="10">
        <v>658</v>
      </c>
      <c r="G91" s="10">
        <v>663</v>
      </c>
      <c r="H91" s="52">
        <f t="shared" ref="H91" si="242">(IF(D91="SELL",E91-F91,IF(D91="BUY",F91-E91)))*C91</f>
        <v>1531.3935681470139</v>
      </c>
      <c r="I91" s="52">
        <f>(IF(D91="SELL",IF(G91="",0,F91-G91),IF(D91="BUY",IF(G91="",0,G91-F91))))*C91</f>
        <v>1531.3935681470139</v>
      </c>
      <c r="J91" s="52">
        <f t="shared" ref="J91" si="243">SUM(H91,I91)</f>
        <v>3062.7871362940277</v>
      </c>
    </row>
    <row r="92" spans="1:11" s="172" customFormat="1" ht="13.5" customHeight="1">
      <c r="A92" s="8">
        <v>43738</v>
      </c>
      <c r="B92" s="9" t="s">
        <v>214</v>
      </c>
      <c r="C92" s="11">
        <f t="shared" ref="C92" si="244">200000/E92</f>
        <v>1762.1145374449338</v>
      </c>
      <c r="D92" s="9" t="s">
        <v>9</v>
      </c>
      <c r="E92" s="10">
        <v>113.5</v>
      </c>
      <c r="F92" s="10">
        <v>116</v>
      </c>
      <c r="G92" s="10">
        <v>118.2</v>
      </c>
      <c r="H92" s="52">
        <f t="shared" ref="H92" si="245">(IF(D92="SELL",E92-F92,IF(D92="BUY",F92-E92)))*C92</f>
        <v>4405.2863436123343</v>
      </c>
      <c r="I92" s="52">
        <f>(IF(D92="SELL",IF(G92="",0,F92-G92),IF(D92="BUY",IF(G92="",0,G92-F92))))*C92</f>
        <v>3876.6519823788594</v>
      </c>
      <c r="J92" s="52">
        <f t="shared" ref="J92" si="246">SUM(H92,I92)</f>
        <v>8281.9383259911938</v>
      </c>
    </row>
    <row r="93" spans="1:11" s="172" customFormat="1" ht="13.5" customHeight="1">
      <c r="A93" s="8">
        <v>43738</v>
      </c>
      <c r="B93" s="9" t="s">
        <v>333</v>
      </c>
      <c r="C93" s="11">
        <f t="shared" ref="C93" si="247">200000/E93</f>
        <v>327.81511227667596</v>
      </c>
      <c r="D93" s="9" t="s">
        <v>9</v>
      </c>
      <c r="E93" s="10">
        <v>610.1</v>
      </c>
      <c r="F93" s="10">
        <v>605</v>
      </c>
      <c r="G93" s="10">
        <v>0</v>
      </c>
      <c r="H93" s="52">
        <f t="shared" ref="H93" si="248">(IF(D93="SELL",E93-F93,IF(D93="BUY",F93-E93)))*C93</f>
        <v>-1671.8570726110549</v>
      </c>
      <c r="I93" s="52">
        <v>0</v>
      </c>
      <c r="J93" s="52">
        <f t="shared" ref="J93" si="249">SUM(H93,I93)</f>
        <v>-1671.8570726110549</v>
      </c>
    </row>
    <row r="94" spans="1:11" s="172" customFormat="1" ht="13.5" customHeight="1">
      <c r="A94" s="8">
        <v>43738</v>
      </c>
      <c r="B94" s="9" t="s">
        <v>335</v>
      </c>
      <c r="C94" s="11">
        <f t="shared" ref="C94" si="250">200000/E94</f>
        <v>115.34025374855824</v>
      </c>
      <c r="D94" s="9" t="s">
        <v>8</v>
      </c>
      <c r="E94" s="10">
        <v>1734</v>
      </c>
      <c r="F94" s="10">
        <v>1729</v>
      </c>
      <c r="G94" s="10">
        <v>1723</v>
      </c>
      <c r="H94" s="52">
        <f t="shared" ref="H94" si="251">(IF(D94="SELL",E94-F94,IF(D94="BUY",F94-E94)))*C94</f>
        <v>576.70126874279117</v>
      </c>
      <c r="I94" s="52">
        <v>0</v>
      </c>
      <c r="J94" s="52">
        <f t="shared" ref="J94" si="252">SUM(H94,I94)</f>
        <v>576.70126874279117</v>
      </c>
    </row>
    <row r="95" spans="1:11" s="172" customFormat="1" ht="13.5" customHeight="1">
      <c r="A95" s="8">
        <v>43735</v>
      </c>
      <c r="B95" s="9" t="s">
        <v>58</v>
      </c>
      <c r="C95" s="11">
        <f t="shared" ref="C95" si="253">200000/E95</f>
        <v>473.59696897939853</v>
      </c>
      <c r="D95" s="9" t="s">
        <v>9</v>
      </c>
      <c r="E95" s="10">
        <v>422.3</v>
      </c>
      <c r="F95" s="10">
        <v>426</v>
      </c>
      <c r="G95" s="10">
        <v>431.1</v>
      </c>
      <c r="H95" s="52">
        <f t="shared" ref="H95" si="254">(IF(D95="SELL",E95-F95,IF(D95="BUY",F95-E95)))*C95</f>
        <v>1752.3087852237691</v>
      </c>
      <c r="I95" s="52">
        <f>(IF(D95="SELL",IF(G95="",0,F95-G95),IF(D95="BUY",IF(G95="",0,G95-F95))))*C95</f>
        <v>2415.3445417949433</v>
      </c>
      <c r="J95" s="52">
        <f t="shared" ref="J95" si="255">SUM(H95,I95)</f>
        <v>4167.6533270187119</v>
      </c>
    </row>
    <row r="96" spans="1:11" s="172" customFormat="1" ht="13.5" customHeight="1">
      <c r="A96" s="8">
        <v>43735</v>
      </c>
      <c r="B96" s="9" t="s">
        <v>350</v>
      </c>
      <c r="C96" s="11">
        <f t="shared" ref="C96" si="256">200000/E96</f>
        <v>2150.5376344086021</v>
      </c>
      <c r="D96" s="9" t="s">
        <v>9</v>
      </c>
      <c r="E96" s="10">
        <v>93</v>
      </c>
      <c r="F96" s="10">
        <v>94</v>
      </c>
      <c r="G96" s="10">
        <v>95</v>
      </c>
      <c r="H96" s="52">
        <f t="shared" ref="H96" si="257">(IF(D96="SELL",E96-F96,IF(D96="BUY",F96-E96)))*C96</f>
        <v>2150.5376344086021</v>
      </c>
      <c r="I96" s="52">
        <f>(IF(D96="SELL",IF(G96="",0,F96-G96),IF(D96="BUY",IF(G96="",0,G96-F96))))*C96</f>
        <v>2150.5376344086021</v>
      </c>
      <c r="J96" s="52">
        <f t="shared" ref="J96" si="258">SUM(H96,I96)</f>
        <v>4301.0752688172042</v>
      </c>
    </row>
    <row r="97" spans="1:10" s="172" customFormat="1" ht="13.5" customHeight="1">
      <c r="A97" s="8">
        <v>43734</v>
      </c>
      <c r="B97" s="9" t="s">
        <v>349</v>
      </c>
      <c r="C97" s="11">
        <f t="shared" ref="C97" si="259">200000/E97</f>
        <v>539.08355795148248</v>
      </c>
      <c r="D97" s="9" t="s">
        <v>9</v>
      </c>
      <c r="E97" s="10">
        <v>371</v>
      </c>
      <c r="F97" s="10">
        <v>374</v>
      </c>
      <c r="G97" s="10">
        <v>377</v>
      </c>
      <c r="H97" s="52">
        <f t="shared" ref="H97" si="260">(IF(D97="SELL",E97-F97,IF(D97="BUY",F97-E97)))*C97</f>
        <v>1617.2506738544475</v>
      </c>
      <c r="I97" s="52">
        <f>(IF(D97="SELL",IF(G97="",0,F97-G97),IF(D97="BUY",IF(G97="",0,G97-F97))))*C97</f>
        <v>1617.2506738544475</v>
      </c>
      <c r="J97" s="52">
        <f t="shared" ref="J97" si="261">SUM(H97,I97)</f>
        <v>3234.5013477088951</v>
      </c>
    </row>
    <row r="98" spans="1:10" s="172" customFormat="1" ht="13.5" customHeight="1">
      <c r="A98" s="8">
        <v>43733</v>
      </c>
      <c r="B98" s="9" t="s">
        <v>243</v>
      </c>
      <c r="C98" s="11">
        <f t="shared" ref="C98" si="262">200000/E98</f>
        <v>160</v>
      </c>
      <c r="D98" s="9" t="s">
        <v>9</v>
      </c>
      <c r="E98" s="10">
        <v>1250</v>
      </c>
      <c r="F98" s="10">
        <v>1260</v>
      </c>
      <c r="G98" s="10">
        <v>1270</v>
      </c>
      <c r="H98" s="52">
        <f t="shared" ref="H98" si="263">(IF(D98="SELL",E98-F98,IF(D98="BUY",F98-E98)))*C98</f>
        <v>1600</v>
      </c>
      <c r="I98" s="52">
        <f>(IF(D98="SELL",IF(G98="",0,F98-G98),IF(D98="BUY",IF(G98="",0,G98-F98))))*C98</f>
        <v>1600</v>
      </c>
      <c r="J98" s="52">
        <f t="shared" ref="J98" si="264">SUM(H98,I98)</f>
        <v>3200</v>
      </c>
    </row>
    <row r="99" spans="1:10" s="172" customFormat="1" ht="13.5" customHeight="1">
      <c r="A99" s="8">
        <v>43732</v>
      </c>
      <c r="B99" s="9" t="s">
        <v>58</v>
      </c>
      <c r="C99" s="11">
        <f t="shared" ref="C99" si="265">200000/E99</f>
        <v>483.09178743961354</v>
      </c>
      <c r="D99" s="9" t="s">
        <v>9</v>
      </c>
      <c r="E99" s="10">
        <v>414</v>
      </c>
      <c r="F99" s="10">
        <v>416.8</v>
      </c>
      <c r="G99" s="10">
        <v>420.3</v>
      </c>
      <c r="H99" s="52">
        <f t="shared" ref="H99" si="266">(IF(D99="SELL",E99-F99,IF(D99="BUY",F99-E99)))*C99</f>
        <v>1352.6570048309234</v>
      </c>
      <c r="I99" s="52">
        <f>(IF(D99="SELL",IF(G99="",0,F99-G99),IF(D99="BUY",IF(G99="",0,G99-F99))))*C99</f>
        <v>1690.8212560386473</v>
      </c>
      <c r="J99" s="52">
        <f t="shared" ref="J99" si="267">SUM(H99,I99)</f>
        <v>3043.4782608695705</v>
      </c>
    </row>
    <row r="100" spans="1:10" s="172" customFormat="1" ht="13.5" customHeight="1">
      <c r="A100" s="8">
        <v>43732</v>
      </c>
      <c r="B100" s="9" t="s">
        <v>103</v>
      </c>
      <c r="C100" s="11">
        <f t="shared" ref="C100" si="268">200000/E100</f>
        <v>138.4083044982699</v>
      </c>
      <c r="D100" s="9" t="s">
        <v>9</v>
      </c>
      <c r="E100" s="10">
        <v>1445</v>
      </c>
      <c r="F100" s="10">
        <v>1450</v>
      </c>
      <c r="G100" s="10">
        <v>1455</v>
      </c>
      <c r="H100" s="52">
        <f t="shared" ref="H100" si="269">(IF(D100="SELL",E100-F100,IF(D100="BUY",F100-E100)))*C100</f>
        <v>692.0415224913495</v>
      </c>
      <c r="I100" s="52">
        <v>0</v>
      </c>
      <c r="J100" s="52">
        <f t="shared" ref="J100" si="270">SUM(H100,I100)</f>
        <v>692.0415224913495</v>
      </c>
    </row>
    <row r="101" spans="1:10" s="172" customFormat="1" ht="13.5" customHeight="1">
      <c r="A101" s="8">
        <v>43731</v>
      </c>
      <c r="B101" s="9" t="s">
        <v>76</v>
      </c>
      <c r="C101" s="11">
        <f t="shared" ref="C101" si="271">200000/E101</f>
        <v>373.8317757009346</v>
      </c>
      <c r="D101" s="9" t="s">
        <v>9</v>
      </c>
      <c r="E101" s="10">
        <v>535</v>
      </c>
      <c r="F101" s="10">
        <v>538</v>
      </c>
      <c r="G101" s="10">
        <v>542</v>
      </c>
      <c r="H101" s="52">
        <f t="shared" ref="H101" si="272">(IF(D101="SELL",E101-F101,IF(D101="BUY",F101-E101)))*C101</f>
        <v>1121.4953271028039</v>
      </c>
      <c r="I101" s="52">
        <f>(IF(D101="SELL",IF(G101="",0,F101-G101),IF(D101="BUY",IF(G101="",0,G101-F101))))*C101</f>
        <v>1495.3271028037384</v>
      </c>
      <c r="J101" s="52">
        <f t="shared" ref="J101" si="273">SUM(H101,I101)</f>
        <v>2616.8224299065423</v>
      </c>
    </row>
    <row r="102" spans="1:10" s="172" customFormat="1" ht="13.5" customHeight="1">
      <c r="A102" s="8">
        <v>43728</v>
      </c>
      <c r="B102" s="9" t="s">
        <v>348</v>
      </c>
      <c r="C102" s="11">
        <f t="shared" ref="C102" si="274">200000/E102</f>
        <v>144.71780028943559</v>
      </c>
      <c r="D102" s="9" t="s">
        <v>9</v>
      </c>
      <c r="E102" s="10">
        <v>1382</v>
      </c>
      <c r="F102" s="10">
        <v>1392</v>
      </c>
      <c r="G102" s="10">
        <v>1406</v>
      </c>
      <c r="H102" s="52">
        <f t="shared" ref="H102" si="275">(IF(D102="SELL",E102-F102,IF(D102="BUY",F102-E102)))*C102</f>
        <v>1447.1780028943558</v>
      </c>
      <c r="I102" s="52">
        <f>(IF(D102="SELL",IF(G102="",0,F102-G102),IF(D102="BUY",IF(G102="",0,G102-F102))))*C102</f>
        <v>2026.0492040520983</v>
      </c>
      <c r="J102" s="52">
        <f t="shared" ref="J102" si="276">SUM(H102,I102)</f>
        <v>3473.2272069464543</v>
      </c>
    </row>
    <row r="103" spans="1:10" s="172" customFormat="1" ht="13.5" customHeight="1">
      <c r="A103" s="8">
        <v>43728</v>
      </c>
      <c r="B103" s="9" t="s">
        <v>272</v>
      </c>
      <c r="C103" s="11">
        <f t="shared" ref="C103" si="277">200000/E103</f>
        <v>425.531914893617</v>
      </c>
      <c r="D103" s="9" t="s">
        <v>9</v>
      </c>
      <c r="E103" s="10">
        <v>470</v>
      </c>
      <c r="F103" s="10">
        <v>475.3</v>
      </c>
      <c r="G103" s="10">
        <v>480.3</v>
      </c>
      <c r="H103" s="52">
        <f t="shared" ref="H103" si="278">(IF(D103="SELL",E103-F103,IF(D103="BUY",F103-E103)))*C103</f>
        <v>2255.3191489361748</v>
      </c>
      <c r="I103" s="52">
        <f>(IF(D103="SELL",IF(G103="",0,F103-G103),IF(D103="BUY",IF(G103="",0,G103-F103))))*C103</f>
        <v>2127.6595744680849</v>
      </c>
      <c r="J103" s="52">
        <f t="shared" ref="J103" si="279">SUM(H103,I103)</f>
        <v>4382.9787234042597</v>
      </c>
    </row>
    <row r="104" spans="1:10" s="172" customFormat="1" ht="13.5" customHeight="1">
      <c r="A104" s="8">
        <v>43727</v>
      </c>
      <c r="B104" s="9" t="s">
        <v>75</v>
      </c>
      <c r="C104" s="11">
        <f t="shared" ref="C104" si="280">200000/E104</f>
        <v>582.24163027656482</v>
      </c>
      <c r="D104" s="9" t="s">
        <v>9</v>
      </c>
      <c r="E104" s="10">
        <v>343.5</v>
      </c>
      <c r="F104" s="10">
        <v>348</v>
      </c>
      <c r="G104" s="10">
        <v>353.5</v>
      </c>
      <c r="H104" s="52">
        <f t="shared" ref="H104" si="281">(IF(D104="SELL",E104-F104,IF(D104="BUY",F104-E104)))*C104</f>
        <v>2620.0873362445418</v>
      </c>
      <c r="I104" s="52">
        <v>0</v>
      </c>
      <c r="J104" s="52">
        <f t="shared" ref="J104" si="282">SUM(H104,I104)</f>
        <v>2620.0873362445418</v>
      </c>
    </row>
    <row r="105" spans="1:10" s="172" customFormat="1" ht="14.25" customHeight="1">
      <c r="A105" s="8">
        <v>43727</v>
      </c>
      <c r="B105" s="9" t="s">
        <v>198</v>
      </c>
      <c r="C105" s="11">
        <f t="shared" ref="C105" si="283">200000/E105</f>
        <v>162.60162601626016</v>
      </c>
      <c r="D105" s="9" t="s">
        <v>9</v>
      </c>
      <c r="E105" s="10">
        <v>1230</v>
      </c>
      <c r="F105" s="10">
        <v>1238.2</v>
      </c>
      <c r="G105" s="10">
        <v>1255</v>
      </c>
      <c r="H105" s="52">
        <f t="shared" ref="H105" si="284">(IF(D105="SELL",E105-F105,IF(D105="BUY",F105-E105)))*C105</f>
        <v>1333.3333333333408</v>
      </c>
      <c r="I105" s="52">
        <f>(IF(D105="SELL",IF(G105="",0,F105-G105),IF(D105="BUY",IF(G105="",0,G105-F105))))*C105</f>
        <v>2731.7073170731633</v>
      </c>
      <c r="J105" s="52">
        <f t="shared" ref="J105" si="285">SUM(H105,I105)</f>
        <v>4065.040650406504</v>
      </c>
    </row>
    <row r="106" spans="1:10" s="172" customFormat="1" ht="13.5" customHeight="1">
      <c r="A106" s="8">
        <v>43726</v>
      </c>
      <c r="B106" s="9" t="s">
        <v>198</v>
      </c>
      <c r="C106" s="11">
        <f t="shared" ref="C106" si="286">200000/E106</f>
        <v>166.63889351774702</v>
      </c>
      <c r="D106" s="9" t="s">
        <v>8</v>
      </c>
      <c r="E106" s="10">
        <v>1200.2</v>
      </c>
      <c r="F106" s="10">
        <v>1190</v>
      </c>
      <c r="G106" s="10">
        <v>1180.2</v>
      </c>
      <c r="H106" s="52">
        <f t="shared" ref="H106" si="287">(IF(D106="SELL",E106-F106,IF(D106="BUY",F106-E106)))*C106</f>
        <v>1699.7167138810271</v>
      </c>
      <c r="I106" s="52">
        <f>(IF(D106="SELL",IF(G106="",0,F106-G106),IF(D106="BUY",IF(G106="",0,G106-F106))))*C106</f>
        <v>1633.0611564739133</v>
      </c>
      <c r="J106" s="52">
        <f t="shared" ref="J106" si="288">SUM(H106,I106)</f>
        <v>3332.7778703549402</v>
      </c>
    </row>
    <row r="107" spans="1:10" s="172" customFormat="1" ht="13.5" customHeight="1">
      <c r="A107" s="8">
        <v>43726</v>
      </c>
      <c r="B107" s="9" t="s">
        <v>311</v>
      </c>
      <c r="C107" s="11">
        <f t="shared" ref="C107" si="289">200000/E107</f>
        <v>123.00123001230013</v>
      </c>
      <c r="D107" s="9" t="s">
        <v>9</v>
      </c>
      <c r="E107" s="10">
        <v>1626</v>
      </c>
      <c r="F107" s="10">
        <v>1626</v>
      </c>
      <c r="G107" s="10">
        <v>0</v>
      </c>
      <c r="H107" s="52">
        <f>(IF(D107="SELL",E107-F107,IF(D107="BUY",F107-E107)))*C107</f>
        <v>0</v>
      </c>
      <c r="I107" s="52">
        <v>0</v>
      </c>
      <c r="J107" s="52">
        <v>0</v>
      </c>
    </row>
    <row r="108" spans="1:10" s="172" customFormat="1" ht="13.5" customHeight="1">
      <c r="A108" s="8">
        <v>43726</v>
      </c>
      <c r="B108" s="9" t="s">
        <v>300</v>
      </c>
      <c r="C108" s="11">
        <f t="shared" ref="C108" si="290">200000/E108</f>
        <v>158.73015873015873</v>
      </c>
      <c r="D108" s="9" t="s">
        <v>8</v>
      </c>
      <c r="E108" s="10">
        <v>1260</v>
      </c>
      <c r="F108" s="10">
        <v>1250</v>
      </c>
      <c r="G108" s="10">
        <v>1238</v>
      </c>
      <c r="H108" s="52">
        <f>(IF(D108="SELL",E108-F108,IF(D108="BUY",F108-E108)))*C108</f>
        <v>1587.3015873015875</v>
      </c>
      <c r="I108" s="52">
        <f>(IF(D108="SELL",IF(G108="",0,F108-G108),IF(D108="BUY",IF(G108="",0,G108-F108))))*C108</f>
        <v>1904.7619047619048</v>
      </c>
      <c r="J108" s="52">
        <f t="shared" ref="J108" si="291">SUM(H108,I108)</f>
        <v>3492.063492063492</v>
      </c>
    </row>
    <row r="109" spans="1:10" s="172" customFormat="1" ht="13.5" customHeight="1">
      <c r="A109" s="8">
        <v>43726</v>
      </c>
      <c r="B109" s="9" t="s">
        <v>287</v>
      </c>
      <c r="C109" s="11">
        <f t="shared" ref="C109" si="292">200000/E109</f>
        <v>361.6636528028933</v>
      </c>
      <c r="D109" s="9" t="s">
        <v>9</v>
      </c>
      <c r="E109" s="10">
        <v>553</v>
      </c>
      <c r="F109" s="10">
        <v>548</v>
      </c>
      <c r="G109" s="10">
        <v>0</v>
      </c>
      <c r="H109" s="52">
        <f t="shared" ref="H109" si="293">(IF(D109="SELL",E109-F109,IF(D109="BUY",F109-E109)))*C109</f>
        <v>-1808.3182640144664</v>
      </c>
      <c r="I109" s="52">
        <v>0</v>
      </c>
      <c r="J109" s="52">
        <f t="shared" ref="J109" si="294">SUM(H109,I109)</f>
        <v>-1808.3182640144664</v>
      </c>
    </row>
    <row r="110" spans="1:10" s="172" customFormat="1" ht="13.5" customHeight="1">
      <c r="A110" s="8">
        <v>43725</v>
      </c>
      <c r="B110" s="9" t="s">
        <v>56</v>
      </c>
      <c r="C110" s="11">
        <f t="shared" ref="C110" si="295">200000/E110</f>
        <v>602.40963855421683</v>
      </c>
      <c r="D110" s="9" t="s">
        <v>8</v>
      </c>
      <c r="E110" s="10">
        <v>332</v>
      </c>
      <c r="F110" s="10">
        <v>332</v>
      </c>
      <c r="G110" s="10">
        <v>0</v>
      </c>
      <c r="H110" s="52">
        <f t="shared" ref="H110" si="296">(IF(D110="SELL",E110-F110,IF(D110="BUY",F110-E110)))*C110</f>
        <v>0</v>
      </c>
      <c r="I110" s="52">
        <v>0</v>
      </c>
      <c r="J110" s="52">
        <v>0</v>
      </c>
    </row>
    <row r="111" spans="1:10" s="172" customFormat="1" ht="13.5" customHeight="1">
      <c r="A111" s="8">
        <v>43724</v>
      </c>
      <c r="B111" s="9" t="s">
        <v>344</v>
      </c>
      <c r="C111" s="11">
        <f t="shared" ref="C111" si="297">200000/E111</f>
        <v>104.43864229765013</v>
      </c>
      <c r="D111" s="9" t="s">
        <v>9</v>
      </c>
      <c r="E111" s="10">
        <v>1915</v>
      </c>
      <c r="F111" s="10">
        <v>1921</v>
      </c>
      <c r="G111" s="10">
        <v>1926</v>
      </c>
      <c r="H111" s="52">
        <f>(IF(D111="SELL",E111-F111,IF(D111="BUY",F111-E111)))*C111</f>
        <v>626.63185378590083</v>
      </c>
      <c r="I111" s="52">
        <f>(IF(D111="SELL",IF(G111="",0,F111-G111),IF(D111="BUY",IF(G111="",0,G111-F111))))*C111</f>
        <v>522.19321148825065</v>
      </c>
      <c r="J111" s="52">
        <f t="shared" ref="J111" si="298">SUM(H111,I111)</f>
        <v>1148.8250652741515</v>
      </c>
    </row>
    <row r="112" spans="1:10" s="172" customFormat="1" ht="13.5" customHeight="1">
      <c r="A112" s="8">
        <v>43724</v>
      </c>
      <c r="B112" s="9" t="s">
        <v>348</v>
      </c>
      <c r="C112" s="11">
        <f t="shared" ref="C112" si="299">200000/E112</f>
        <v>152.67175572519085</v>
      </c>
      <c r="D112" s="9" t="s">
        <v>9</v>
      </c>
      <c r="E112" s="10">
        <v>1310</v>
      </c>
      <c r="F112" s="10">
        <v>1315</v>
      </c>
      <c r="G112" s="10">
        <v>1320</v>
      </c>
      <c r="H112" s="52">
        <f t="shared" ref="H112" si="300">(IF(D112="SELL",E112-F112,IF(D112="BUY",F112-E112)))*C112</f>
        <v>763.3587786259543</v>
      </c>
      <c r="I112" s="52">
        <f>(IF(D112="SELL",IF(G112="",0,F112-G112),IF(D112="BUY",IF(G112="",0,G112-F112))))*C112</f>
        <v>763.3587786259543</v>
      </c>
      <c r="J112" s="52">
        <f t="shared" ref="J112" si="301">SUM(H112,I112)</f>
        <v>1526.7175572519086</v>
      </c>
    </row>
    <row r="113" spans="1:10" s="172" customFormat="1" ht="13.5" customHeight="1">
      <c r="A113" s="8">
        <v>43721</v>
      </c>
      <c r="B113" s="9" t="s">
        <v>262</v>
      </c>
      <c r="C113" s="11">
        <f t="shared" ref="C113" si="302">200000/E113</f>
        <v>160.90104585679808</v>
      </c>
      <c r="D113" s="9" t="s">
        <v>9</v>
      </c>
      <c r="E113" s="10">
        <v>1243</v>
      </c>
      <c r="F113" s="10">
        <v>1248</v>
      </c>
      <c r="G113" s="10">
        <v>1253</v>
      </c>
      <c r="H113" s="52">
        <f t="shared" ref="H113" si="303">(IF(D113="SELL",E113-F113,IF(D113="BUY",F113-E113)))*C113</f>
        <v>804.50522928399039</v>
      </c>
      <c r="I113" s="52">
        <f>(IF(D113="SELL",IF(G113="",0,F113-G113),IF(D113="BUY",IF(G113="",0,G113-F113))))*C113</f>
        <v>804.50522928399039</v>
      </c>
      <c r="J113" s="52">
        <f t="shared" ref="J113" si="304">SUM(H113,I113)</f>
        <v>1609.0104585679808</v>
      </c>
    </row>
    <row r="114" spans="1:10" s="172" customFormat="1" ht="13.5" customHeight="1">
      <c r="A114" s="8">
        <v>43721</v>
      </c>
      <c r="B114" s="9" t="s">
        <v>344</v>
      </c>
      <c r="C114" s="11">
        <f t="shared" ref="C114" si="305">200000/E114</f>
        <v>105.45742156604271</v>
      </c>
      <c r="D114" s="9" t="s">
        <v>9</v>
      </c>
      <c r="E114" s="10">
        <v>1896.5</v>
      </c>
      <c r="F114" s="10">
        <v>1889</v>
      </c>
      <c r="G114" s="10">
        <v>0</v>
      </c>
      <c r="H114" s="52">
        <f t="shared" ref="H114" si="306">(IF(D114="SELL",E114-F114,IF(D114="BUY",F114-E114)))*C114</f>
        <v>-790.93066174532032</v>
      </c>
      <c r="I114" s="52">
        <v>0</v>
      </c>
      <c r="J114" s="52">
        <f t="shared" ref="J114" si="307">SUM(H114,I114)</f>
        <v>-790.93066174532032</v>
      </c>
    </row>
    <row r="115" spans="1:10" s="172" customFormat="1" ht="13.5" customHeight="1">
      <c r="A115" s="8">
        <v>43721</v>
      </c>
      <c r="B115" s="9" t="s">
        <v>287</v>
      </c>
      <c r="C115" s="11">
        <f t="shared" ref="C115" si="308">200000/E115</f>
        <v>396.03960396039605</v>
      </c>
      <c r="D115" s="9" t="s">
        <v>9</v>
      </c>
      <c r="E115" s="10">
        <v>505</v>
      </c>
      <c r="F115" s="10">
        <v>510</v>
      </c>
      <c r="G115" s="10">
        <v>515</v>
      </c>
      <c r="H115" s="52">
        <f t="shared" ref="H115" si="309">(IF(D115="SELL",E115-F115,IF(D115="BUY",F115-E115)))*C115</f>
        <v>1980.1980198019803</v>
      </c>
      <c r="I115" s="52">
        <f>(IF(D115="SELL",IF(G115="",0,F115-G115),IF(D115="BUY",IF(G115="",0,G115-F115))))*C115</f>
        <v>1980.1980198019803</v>
      </c>
      <c r="J115" s="52">
        <f t="shared" ref="J115" si="310">SUM(H115,I115)</f>
        <v>3960.3960396039606</v>
      </c>
    </row>
    <row r="116" spans="1:10" s="172" customFormat="1" ht="13.5" customHeight="1">
      <c r="A116" s="8">
        <v>43721</v>
      </c>
      <c r="B116" s="9" t="s">
        <v>229</v>
      </c>
      <c r="C116" s="11">
        <f t="shared" ref="C116" si="311">200000/E116</f>
        <v>389.10505836575874</v>
      </c>
      <c r="D116" s="9" t="s">
        <v>9</v>
      </c>
      <c r="E116" s="10">
        <v>514</v>
      </c>
      <c r="F116" s="10">
        <v>519</v>
      </c>
      <c r="G116" s="10">
        <v>523</v>
      </c>
      <c r="H116" s="52">
        <f t="shared" ref="H116" si="312">(IF(D116="SELL",E116-F116,IF(D116="BUY",F116-E116)))*C116</f>
        <v>1945.5252918287938</v>
      </c>
      <c r="I116" s="52">
        <v>0</v>
      </c>
      <c r="J116" s="52">
        <f t="shared" ref="J116" si="313">SUM(H116,I116)</f>
        <v>1945.5252918287938</v>
      </c>
    </row>
    <row r="117" spans="1:10" s="172" customFormat="1" ht="13.5" customHeight="1">
      <c r="A117" s="8">
        <v>43720</v>
      </c>
      <c r="B117" s="9" t="s">
        <v>173</v>
      </c>
      <c r="C117" s="11">
        <f t="shared" ref="C117" si="314">200000/E117</f>
        <v>115.6737998843262</v>
      </c>
      <c r="D117" s="9" t="s">
        <v>9</v>
      </c>
      <c r="E117" s="10">
        <v>1729</v>
      </c>
      <c r="F117" s="10">
        <v>1735</v>
      </c>
      <c r="G117" s="10">
        <v>1740</v>
      </c>
      <c r="H117" s="52">
        <f t="shared" ref="H117" si="315">(IF(D117="SELL",E117-F117,IF(D117="BUY",F117-E117)))*C117</f>
        <v>694.04279930595726</v>
      </c>
      <c r="I117" s="52">
        <v>0</v>
      </c>
      <c r="J117" s="52">
        <f t="shared" ref="J117" si="316">SUM(H117,I117)</f>
        <v>694.04279930595726</v>
      </c>
    </row>
    <row r="118" spans="1:10" s="172" customFormat="1" ht="13.5" customHeight="1">
      <c r="A118" s="8">
        <v>43720</v>
      </c>
      <c r="B118" s="9" t="s">
        <v>347</v>
      </c>
      <c r="C118" s="11">
        <f t="shared" ref="C118" si="317">200000/E118</f>
        <v>72.621641249092235</v>
      </c>
      <c r="D118" s="9" t="s">
        <v>8</v>
      </c>
      <c r="E118" s="10">
        <v>2754</v>
      </c>
      <c r="F118" s="10">
        <v>2749</v>
      </c>
      <c r="G118" s="10">
        <v>2745</v>
      </c>
      <c r="H118" s="52">
        <f t="shared" ref="H118" si="318">(IF(D118="SELL",E118-F118,IF(D118="BUY",F118-E118)))*C118</f>
        <v>363.10820624546119</v>
      </c>
      <c r="I118" s="52">
        <f>(IF(D118="SELL",IF(G118="",0,F118-G118),IF(D118="BUY",IF(G118="",0,G118-F118))))*C118</f>
        <v>290.48656499636894</v>
      </c>
      <c r="J118" s="52">
        <f t="shared" ref="J118" si="319">SUM(H118,I118)</f>
        <v>653.59477124183013</v>
      </c>
    </row>
    <row r="119" spans="1:10" s="172" customFormat="1" ht="13.5" customHeight="1">
      <c r="A119" s="8">
        <v>43720</v>
      </c>
      <c r="B119" s="9" t="s">
        <v>75</v>
      </c>
      <c r="C119" s="11">
        <f t="shared" ref="C119" si="320">200000/E119</f>
        <v>643.08681672025727</v>
      </c>
      <c r="D119" s="9" t="s">
        <v>9</v>
      </c>
      <c r="E119" s="10">
        <v>311</v>
      </c>
      <c r="F119" s="10">
        <v>306</v>
      </c>
      <c r="G119" s="10">
        <v>0</v>
      </c>
      <c r="H119" s="52">
        <f t="shared" ref="H119" si="321">(IF(D119="SELL",E119-F119,IF(D119="BUY",F119-E119)))*C119</f>
        <v>-3215.4340836012861</v>
      </c>
      <c r="I119" s="52">
        <v>0</v>
      </c>
      <c r="J119" s="52">
        <f t="shared" ref="J119" si="322">SUM(H119,I119)</f>
        <v>-3215.4340836012861</v>
      </c>
    </row>
    <row r="120" spans="1:10" s="172" customFormat="1" ht="13.5" customHeight="1">
      <c r="A120" s="8">
        <v>43720</v>
      </c>
      <c r="B120" s="9" t="s">
        <v>346</v>
      </c>
      <c r="C120" s="11">
        <f t="shared" ref="C120" si="323">200000/E120</f>
        <v>126.10340479192938</v>
      </c>
      <c r="D120" s="9" t="s">
        <v>9</v>
      </c>
      <c r="E120" s="10">
        <v>1586</v>
      </c>
      <c r="F120" s="10">
        <v>1601</v>
      </c>
      <c r="G120" s="10">
        <v>1620</v>
      </c>
      <c r="H120" s="52">
        <f t="shared" ref="H120" si="324">(IF(D120="SELL",E120-F120,IF(D120="BUY",F120-E120)))*C120</f>
        <v>1891.5510718789408</v>
      </c>
      <c r="I120" s="52">
        <f>(IF(D120="SELL",IF(G120="",0,F120-G120),IF(D120="BUY",IF(G120="",0,G120-F120))))*C120</f>
        <v>2395.9646910466581</v>
      </c>
      <c r="J120" s="52">
        <f t="shared" ref="J120" si="325">SUM(H120,I120)</f>
        <v>4287.5157629255991</v>
      </c>
    </row>
    <row r="121" spans="1:10" s="172" customFormat="1" ht="13.5" customHeight="1">
      <c r="A121" s="8">
        <v>43719</v>
      </c>
      <c r="B121" s="9" t="s">
        <v>209</v>
      </c>
      <c r="C121" s="11">
        <f t="shared" ref="C121" si="326">200000/E121</f>
        <v>706.71378091872793</v>
      </c>
      <c r="D121" s="9" t="s">
        <v>9</v>
      </c>
      <c r="E121" s="10">
        <v>283</v>
      </c>
      <c r="F121" s="10">
        <v>286</v>
      </c>
      <c r="G121" s="10">
        <v>290.8</v>
      </c>
      <c r="H121" s="52">
        <f t="shared" ref="H121" si="327">(IF(D121="SELL",E121-F121,IF(D121="BUY",F121-E121)))*C121</f>
        <v>2120.1413427561838</v>
      </c>
      <c r="I121" s="52">
        <v>0</v>
      </c>
      <c r="J121" s="52">
        <f t="shared" ref="J121" si="328">SUM(H121,I121)</f>
        <v>2120.1413427561838</v>
      </c>
    </row>
    <row r="122" spans="1:10" s="172" customFormat="1" ht="13.5" customHeight="1">
      <c r="A122" s="8">
        <v>43719</v>
      </c>
      <c r="B122" s="9" t="s">
        <v>267</v>
      </c>
      <c r="C122" s="11">
        <f t="shared" ref="C122" si="329">200000/E122</f>
        <v>367.64705882352939</v>
      </c>
      <c r="D122" s="9" t="s">
        <v>9</v>
      </c>
      <c r="E122" s="10">
        <v>544</v>
      </c>
      <c r="F122" s="10">
        <v>550</v>
      </c>
      <c r="G122" s="10">
        <v>556</v>
      </c>
      <c r="H122" s="52">
        <f t="shared" ref="H122" si="330">(IF(D122="SELL",E122-F122,IF(D122="BUY",F122-E122)))*C122</f>
        <v>2205.8823529411766</v>
      </c>
      <c r="I122" s="52">
        <f>(IF(D122="SELL",IF(G122="",0,F122-G122),IF(D122="BUY",IF(G122="",0,G122-F122))))*C122</f>
        <v>2205.8823529411766</v>
      </c>
      <c r="J122" s="52">
        <f t="shared" ref="J122" si="331">SUM(H122,I122)</f>
        <v>4411.7647058823532</v>
      </c>
    </row>
    <row r="123" spans="1:10" s="172" customFormat="1" ht="13.5" customHeight="1">
      <c r="A123" s="8">
        <v>43719</v>
      </c>
      <c r="B123" s="9" t="s">
        <v>65</v>
      </c>
      <c r="C123" s="11">
        <f t="shared" ref="C123" si="332">200000/E123</f>
        <v>446.42857142857144</v>
      </c>
      <c r="D123" s="9" t="s">
        <v>9</v>
      </c>
      <c r="E123" s="10">
        <v>448</v>
      </c>
      <c r="F123" s="10">
        <v>446</v>
      </c>
      <c r="G123" s="10">
        <v>0</v>
      </c>
      <c r="H123" s="52">
        <f t="shared" ref="H123" si="333">(IF(D123="SELL",E123-F123,IF(D123="BUY",F123-E123)))*C123</f>
        <v>-892.85714285714289</v>
      </c>
      <c r="I123" s="52">
        <v>0</v>
      </c>
      <c r="J123" s="52">
        <f t="shared" ref="J123" si="334">SUM(H123,I123)</f>
        <v>-892.85714285714289</v>
      </c>
    </row>
    <row r="124" spans="1:10" s="172" customFormat="1" ht="13.5" customHeight="1">
      <c r="A124" s="8">
        <v>43719</v>
      </c>
      <c r="B124" s="9" t="s">
        <v>345</v>
      </c>
      <c r="C124" s="11">
        <f t="shared" ref="C124" si="335">200000/E124</f>
        <v>246.89833960866613</v>
      </c>
      <c r="D124" s="9" t="s">
        <v>9</v>
      </c>
      <c r="E124" s="10">
        <v>810.05</v>
      </c>
      <c r="F124" s="10">
        <v>810.05</v>
      </c>
      <c r="G124" s="10">
        <v>0</v>
      </c>
      <c r="H124" s="52">
        <f t="shared" ref="H124" si="336">(IF(D124="SELL",E124-F124,IF(D124="BUY",F124-E124)))*C124</f>
        <v>0</v>
      </c>
      <c r="I124" s="52">
        <v>0</v>
      </c>
      <c r="J124" s="52">
        <f t="shared" ref="J124" si="337">SUM(H124,I124)</f>
        <v>0</v>
      </c>
    </row>
    <row r="125" spans="1:10" s="172" customFormat="1" ht="13.5" customHeight="1">
      <c r="A125" s="8">
        <v>43717</v>
      </c>
      <c r="B125" s="9" t="s">
        <v>231</v>
      </c>
      <c r="C125" s="11">
        <f t="shared" ref="C125" si="338">200000/E125</f>
        <v>459.77011494252872</v>
      </c>
      <c r="D125" s="9" t="s">
        <v>9</v>
      </c>
      <c r="E125" s="10">
        <v>435</v>
      </c>
      <c r="F125" s="10">
        <v>426</v>
      </c>
      <c r="G125" s="10">
        <v>0</v>
      </c>
      <c r="H125" s="52">
        <f t="shared" ref="H125" si="339">(IF(D125="SELL",E125-F125,IF(D125="BUY",F125-E125)))*C125</f>
        <v>-4137.9310344827582</v>
      </c>
      <c r="I125" s="52">
        <v>0</v>
      </c>
      <c r="J125" s="52">
        <f t="shared" ref="J125" si="340">SUM(H125,I125)</f>
        <v>-4137.9310344827582</v>
      </c>
    </row>
    <row r="126" spans="1:10" s="172" customFormat="1" ht="13.5" customHeight="1">
      <c r="A126" s="8">
        <v>43717</v>
      </c>
      <c r="B126" s="9" t="s">
        <v>344</v>
      </c>
      <c r="C126" s="11">
        <f t="shared" ref="C126" si="341">200000/E126</f>
        <v>106.10079575596816</v>
      </c>
      <c r="D126" s="9" t="s">
        <v>9</v>
      </c>
      <c r="E126" s="10">
        <v>1885</v>
      </c>
      <c r="F126" s="10">
        <v>1895</v>
      </c>
      <c r="G126" s="10">
        <v>1905</v>
      </c>
      <c r="H126" s="52">
        <f t="shared" ref="H126" si="342">(IF(D126="SELL",E126-F126,IF(D126="BUY",F126-E126)))*C126</f>
        <v>1061.0079575596817</v>
      </c>
      <c r="I126" s="52">
        <v>0</v>
      </c>
      <c r="J126" s="52">
        <f t="shared" ref="J126" si="343">SUM(H126,I126)</f>
        <v>1061.0079575596817</v>
      </c>
    </row>
    <row r="127" spans="1:10" s="172" customFormat="1" ht="13.5" customHeight="1">
      <c r="A127" s="8">
        <v>43717</v>
      </c>
      <c r="B127" s="9" t="s">
        <v>205</v>
      </c>
      <c r="C127" s="11">
        <f t="shared" ref="C127" si="344">200000/E127</f>
        <v>471.25353440150803</v>
      </c>
      <c r="D127" s="9" t="s">
        <v>9</v>
      </c>
      <c r="E127" s="10">
        <v>424.4</v>
      </c>
      <c r="F127" s="10">
        <v>419.2</v>
      </c>
      <c r="G127" s="10">
        <v>0</v>
      </c>
      <c r="H127" s="52">
        <f t="shared" ref="H127" si="345">(IF(D127="SELL",E127-F127,IF(D127="BUY",F127-E127)))*C127</f>
        <v>-2450.5183788878362</v>
      </c>
      <c r="I127" s="52">
        <v>0</v>
      </c>
      <c r="J127" s="52">
        <f t="shared" ref="J127" si="346">SUM(H127,I127)</f>
        <v>-2450.5183788878362</v>
      </c>
    </row>
    <row r="128" spans="1:10" s="172" customFormat="1" ht="13.5" customHeight="1">
      <c r="A128" s="8">
        <v>43717</v>
      </c>
      <c r="B128" s="9" t="s">
        <v>243</v>
      </c>
      <c r="C128" s="11">
        <f t="shared" ref="C128" si="347">200000/E128</f>
        <v>199.00497512437812</v>
      </c>
      <c r="D128" s="9" t="s">
        <v>9</v>
      </c>
      <c r="E128" s="10">
        <v>1005</v>
      </c>
      <c r="F128" s="10">
        <v>1005</v>
      </c>
      <c r="G128" s="10">
        <v>0</v>
      </c>
      <c r="H128" s="52">
        <f t="shared" ref="H128" si="348">(IF(D128="SELL",E128-F128,IF(D128="BUY",F128-E128)))*C128</f>
        <v>0</v>
      </c>
      <c r="I128" s="52">
        <v>0</v>
      </c>
      <c r="J128" s="52">
        <f t="shared" ref="J128" si="349">SUM(H128,I128)</f>
        <v>0</v>
      </c>
    </row>
    <row r="129" spans="1:10" s="172" customFormat="1" ht="13.5" customHeight="1">
      <c r="A129" s="8">
        <v>43717</v>
      </c>
      <c r="B129" s="9" t="s">
        <v>228</v>
      </c>
      <c r="C129" s="11">
        <f t="shared" ref="C129" si="350">200000/E129</f>
        <v>555.55555555555554</v>
      </c>
      <c r="D129" s="9" t="s">
        <v>9</v>
      </c>
      <c r="E129" s="10">
        <v>360</v>
      </c>
      <c r="F129" s="10">
        <v>355.5</v>
      </c>
      <c r="G129" s="10">
        <v>0</v>
      </c>
      <c r="H129" s="52">
        <f t="shared" ref="H129" si="351">(IF(D129="SELL",E129-F129,IF(D129="BUY",F129-E129)))*C129</f>
        <v>-2500</v>
      </c>
      <c r="I129" s="52">
        <v>0</v>
      </c>
      <c r="J129" s="52">
        <f t="shared" ref="J129" si="352">SUM(H129,I129)</f>
        <v>-2500</v>
      </c>
    </row>
    <row r="130" spans="1:10" s="172" customFormat="1" ht="13.5" customHeight="1">
      <c r="A130" s="8">
        <v>43717</v>
      </c>
      <c r="B130" s="9" t="s">
        <v>237</v>
      </c>
      <c r="C130" s="11">
        <f t="shared" ref="C130" si="353">200000/E130</f>
        <v>1738.374619730552</v>
      </c>
      <c r="D130" s="9" t="s">
        <v>9</v>
      </c>
      <c r="E130" s="10">
        <v>115.05</v>
      </c>
      <c r="F130" s="10">
        <v>116.8</v>
      </c>
      <c r="G130" s="10">
        <v>118.8</v>
      </c>
      <c r="H130" s="52">
        <f t="shared" ref="H130" si="354">(IF(D130="SELL",E130-F130,IF(D130="BUY",F130-E130)))*C130</f>
        <v>3042.1555845284661</v>
      </c>
      <c r="I130" s="52">
        <v>0</v>
      </c>
      <c r="J130" s="52">
        <f t="shared" ref="J130" si="355">SUM(H130,I130)</f>
        <v>3042.1555845284661</v>
      </c>
    </row>
    <row r="131" spans="1:10" s="172" customFormat="1" ht="13.5" customHeight="1">
      <c r="A131" s="8">
        <v>43714</v>
      </c>
      <c r="B131" s="9" t="s">
        <v>125</v>
      </c>
      <c r="C131" s="11">
        <f t="shared" ref="C131" si="356">200000/E131</f>
        <v>243.30900243309003</v>
      </c>
      <c r="D131" s="9" t="s">
        <v>9</v>
      </c>
      <c r="E131" s="10">
        <v>822</v>
      </c>
      <c r="F131" s="10">
        <v>816</v>
      </c>
      <c r="G131" s="10">
        <v>0</v>
      </c>
      <c r="H131" s="52">
        <f t="shared" ref="H131" si="357">(IF(D131="SELL",E131-F131,IF(D131="BUY",F131-E131)))*C131</f>
        <v>-1459.8540145985403</v>
      </c>
      <c r="I131" s="52">
        <v>0</v>
      </c>
      <c r="J131" s="52">
        <f t="shared" ref="J131" si="358">SUM(H131,I131)</f>
        <v>-1459.8540145985403</v>
      </c>
    </row>
    <row r="132" spans="1:10" s="172" customFormat="1" ht="13.5" customHeight="1">
      <c r="A132" s="8">
        <v>43714</v>
      </c>
      <c r="B132" s="9" t="s">
        <v>343</v>
      </c>
      <c r="C132" s="11">
        <f t="shared" ref="C132" si="359">200000/E132</f>
        <v>130.29315960912052</v>
      </c>
      <c r="D132" s="9" t="s">
        <v>9</v>
      </c>
      <c r="E132" s="10">
        <v>1535</v>
      </c>
      <c r="F132" s="10">
        <v>1526</v>
      </c>
      <c r="G132" s="10">
        <v>0</v>
      </c>
      <c r="H132" s="52">
        <f t="shared" ref="H132" si="360">(IF(D132="SELL",E132-F132,IF(D132="BUY",F132-E132)))*C132</f>
        <v>-1172.6384364820847</v>
      </c>
      <c r="I132" s="52">
        <v>0</v>
      </c>
      <c r="J132" s="52">
        <f t="shared" ref="J132" si="361">SUM(H132,I132)</f>
        <v>-1172.6384364820847</v>
      </c>
    </row>
    <row r="133" spans="1:10" s="172" customFormat="1" ht="13.5" customHeight="1">
      <c r="A133" s="8">
        <v>43714</v>
      </c>
      <c r="B133" s="9" t="s">
        <v>342</v>
      </c>
      <c r="C133" s="11">
        <f t="shared" ref="C133" si="362">200000/E133</f>
        <v>467.28971962616822</v>
      </c>
      <c r="D133" s="9" t="s">
        <v>9</v>
      </c>
      <c r="E133" s="10">
        <v>428</v>
      </c>
      <c r="F133" s="10">
        <v>433</v>
      </c>
      <c r="G133" s="10">
        <v>440</v>
      </c>
      <c r="H133" s="52">
        <f t="shared" ref="H133" si="363">(IF(D133="SELL",E133-F133,IF(D133="BUY",F133-E133)))*C133</f>
        <v>2336.4485981308412</v>
      </c>
      <c r="I133" s="52">
        <v>0</v>
      </c>
      <c r="J133" s="52">
        <f t="shared" ref="J133" si="364">SUM(H133,I133)</f>
        <v>2336.4485981308412</v>
      </c>
    </row>
    <row r="134" spans="1:10" s="172" customFormat="1" ht="13.5" customHeight="1">
      <c r="A134" s="8">
        <v>43713</v>
      </c>
      <c r="B134" s="9" t="s">
        <v>243</v>
      </c>
      <c r="C134" s="11">
        <f t="shared" ref="C134:C135" si="365">200000/E134</f>
        <v>211.41649048625794</v>
      </c>
      <c r="D134" s="9" t="s">
        <v>9</v>
      </c>
      <c r="E134" s="10">
        <v>946</v>
      </c>
      <c r="F134" s="10">
        <v>956</v>
      </c>
      <c r="G134" s="10">
        <v>966</v>
      </c>
      <c r="H134" s="52">
        <f t="shared" ref="H134:H135" si="366">(IF(D134="SELL",E134-F134,IF(D134="BUY",F134-E134)))*C134</f>
        <v>2114.1649048625795</v>
      </c>
      <c r="I134" s="52">
        <f>(IF(D134="SELL",IF(G134="",0,F134-G134),IF(D134="BUY",IF(G134="",0,G134-F134))))*C134</f>
        <v>2114.1649048625795</v>
      </c>
      <c r="J134" s="52">
        <f t="shared" ref="J134:J135" si="367">SUM(H134,I134)</f>
        <v>4228.3298097251591</v>
      </c>
    </row>
    <row r="135" spans="1:10" s="172" customFormat="1" ht="13.5" customHeight="1">
      <c r="A135" s="8">
        <v>43713</v>
      </c>
      <c r="B135" s="9" t="s">
        <v>231</v>
      </c>
      <c r="C135" s="11">
        <f t="shared" si="365"/>
        <v>698.81201956673658</v>
      </c>
      <c r="D135" s="9" t="s">
        <v>9</v>
      </c>
      <c r="E135" s="10">
        <v>286.2</v>
      </c>
      <c r="F135" s="10">
        <v>290</v>
      </c>
      <c r="G135" s="10">
        <v>293.8</v>
      </c>
      <c r="H135" s="52">
        <f t="shared" si="366"/>
        <v>2655.485674353607</v>
      </c>
      <c r="I135" s="52">
        <f>(IF(D135="SELL",IF(G135="",0,F135-G135),IF(D135="BUY",IF(G135="",0,G135-F135))))*C135</f>
        <v>2655.485674353607</v>
      </c>
      <c r="J135" s="52">
        <f t="shared" si="367"/>
        <v>5310.971348707214</v>
      </c>
    </row>
    <row r="136" spans="1:10" s="172" customFormat="1" ht="13.5" customHeight="1">
      <c r="A136" s="8">
        <v>43348</v>
      </c>
      <c r="B136" s="9" t="s">
        <v>341</v>
      </c>
      <c r="C136" s="11">
        <f t="shared" ref="C136" si="368">200000/E136</f>
        <v>508.90585241730281</v>
      </c>
      <c r="D136" s="9" t="s">
        <v>8</v>
      </c>
      <c r="E136" s="10">
        <v>393</v>
      </c>
      <c r="F136" s="10">
        <v>393</v>
      </c>
      <c r="G136" s="10">
        <v>0</v>
      </c>
      <c r="H136" s="52">
        <f t="shared" ref="H136" si="369">(IF(D136="SELL",E136-F136,IF(D136="BUY",F136-E136)))*C136</f>
        <v>0</v>
      </c>
      <c r="I136" s="52">
        <v>0</v>
      </c>
      <c r="J136" s="52">
        <v>0</v>
      </c>
    </row>
    <row r="137" spans="1:10" s="172" customFormat="1" ht="13.5" customHeight="1">
      <c r="A137" s="8">
        <v>43347</v>
      </c>
      <c r="B137" s="9" t="s">
        <v>233</v>
      </c>
      <c r="C137" s="11">
        <f t="shared" ref="C137" si="370">200000/E137</f>
        <v>437.15846994535519</v>
      </c>
      <c r="D137" s="9" t="s">
        <v>9</v>
      </c>
      <c r="E137" s="10">
        <v>457.5</v>
      </c>
      <c r="F137" s="10">
        <v>463</v>
      </c>
      <c r="G137" s="10">
        <v>466</v>
      </c>
      <c r="H137" s="52">
        <f t="shared" ref="H137" si="371">(IF(D137="SELL",E137-F137,IF(D137="BUY",F137-E137)))*C137</f>
        <v>2404.3715846994537</v>
      </c>
      <c r="I137" s="52">
        <f>(IF(D137="SELL",IF(G137="",0,F137-G137),IF(D137="BUY",IF(G137="",0,G137-F137))))*C137</f>
        <v>1311.4754098360656</v>
      </c>
      <c r="J137" s="52">
        <f t="shared" ref="J137" si="372">SUM(H137,I137)</f>
        <v>3715.8469945355191</v>
      </c>
    </row>
    <row r="138" spans="1:10" s="172" customFormat="1" ht="13.5" customHeight="1">
      <c r="A138" s="8">
        <v>43347</v>
      </c>
      <c r="B138" s="9" t="s">
        <v>292</v>
      </c>
      <c r="C138" s="11">
        <f t="shared" ref="C138" si="373">200000/E138</f>
        <v>284.09090909090907</v>
      </c>
      <c r="D138" s="9" t="s">
        <v>9</v>
      </c>
      <c r="E138" s="10">
        <v>704</v>
      </c>
      <c r="F138" s="10">
        <v>708</v>
      </c>
      <c r="G138" s="10">
        <v>712</v>
      </c>
      <c r="H138" s="52">
        <f t="shared" ref="H138" si="374">(IF(D138="SELL",E138-F138,IF(D138="BUY",F138-E138)))*C138</f>
        <v>1136.3636363636363</v>
      </c>
      <c r="I138" s="52">
        <f>(IF(D138="SELL",IF(G138="",0,F138-G138),IF(D138="BUY",IF(G138="",0,G138-F138))))*C138</f>
        <v>1136.3636363636363</v>
      </c>
      <c r="J138" s="52">
        <f t="shared" ref="J138" si="375">SUM(H138,I138)</f>
        <v>2272.7272727272725</v>
      </c>
    </row>
    <row r="139" spans="1:10" s="172" customFormat="1" ht="13.5" customHeight="1">
      <c r="A139" s="8">
        <v>43346</v>
      </c>
      <c r="B139" s="9" t="s">
        <v>245</v>
      </c>
      <c r="C139" s="11">
        <f t="shared" ref="C139" si="376">200000/E139</f>
        <v>294.07440082340833</v>
      </c>
      <c r="D139" s="9" t="s">
        <v>9</v>
      </c>
      <c r="E139" s="10">
        <v>680.1</v>
      </c>
      <c r="F139" s="10">
        <v>673.8</v>
      </c>
      <c r="G139" s="10">
        <v>0</v>
      </c>
      <c r="H139" s="52">
        <f t="shared" ref="H139" si="377">(IF(D139="SELL",E139-F139,IF(D139="BUY",F139-E139)))*C139</f>
        <v>-1852.6687251874926</v>
      </c>
      <c r="I139" s="52">
        <v>0</v>
      </c>
      <c r="J139" s="52">
        <f t="shared" ref="J139" si="378">SUM(H139,I139)</f>
        <v>-1852.6687251874926</v>
      </c>
    </row>
    <row r="140" spans="1:10" s="172" customFormat="1" ht="13.5" customHeight="1">
      <c r="A140" s="8">
        <v>43346</v>
      </c>
      <c r="B140" s="9" t="s">
        <v>75</v>
      </c>
      <c r="C140" s="11">
        <f t="shared" ref="C140" si="379">200000/E140</f>
        <v>738.00738007380073</v>
      </c>
      <c r="D140" s="9" t="s">
        <v>9</v>
      </c>
      <c r="E140" s="10">
        <v>271</v>
      </c>
      <c r="F140" s="10">
        <v>266</v>
      </c>
      <c r="G140" s="10">
        <v>0</v>
      </c>
      <c r="H140" s="52">
        <f t="shared" ref="H140" si="380">(IF(D140="SELL",E140-F140,IF(D140="BUY",F140-E140)))*C140</f>
        <v>-3690.0369003690039</v>
      </c>
      <c r="I140" s="52">
        <v>0</v>
      </c>
      <c r="J140" s="52">
        <f t="shared" ref="J140" si="381">SUM(H140,I140)</f>
        <v>-3690.0369003690039</v>
      </c>
    </row>
    <row r="141" spans="1:10" s="172" customFormat="1" ht="13.5" customHeight="1">
      <c r="A141" s="8">
        <v>43342</v>
      </c>
      <c r="B141" s="9" t="s">
        <v>340</v>
      </c>
      <c r="C141" s="11">
        <f t="shared" ref="C141" si="382">200000/E141</f>
        <v>913.24200913242009</v>
      </c>
      <c r="D141" s="9" t="s">
        <v>8</v>
      </c>
      <c r="E141" s="10">
        <v>219</v>
      </c>
      <c r="F141" s="10">
        <v>216</v>
      </c>
      <c r="G141" s="10">
        <v>209.5</v>
      </c>
      <c r="H141" s="52">
        <f t="shared" ref="H141" si="383">(IF(D141="SELL",E141-F141,IF(D141="BUY",F141-E141)))*C141</f>
        <v>2739.7260273972602</v>
      </c>
      <c r="I141" s="52">
        <v>0</v>
      </c>
      <c r="J141" s="52">
        <f t="shared" ref="J141" si="384">SUM(H141,I141)</f>
        <v>2739.7260273972602</v>
      </c>
    </row>
    <row r="142" spans="1:10" s="172" customFormat="1" ht="13.5" customHeight="1">
      <c r="A142" s="8">
        <v>43341</v>
      </c>
      <c r="B142" s="9" t="s">
        <v>287</v>
      </c>
      <c r="C142" s="11">
        <f t="shared" ref="C142" si="385">200000/E142</f>
        <v>468.60356138706652</v>
      </c>
      <c r="D142" s="9" t="s">
        <v>9</v>
      </c>
      <c r="E142" s="10">
        <v>426.8</v>
      </c>
      <c r="F142" s="10">
        <v>429.9</v>
      </c>
      <c r="G142" s="10">
        <v>0</v>
      </c>
      <c r="H142" s="52">
        <f t="shared" ref="H142" si="386">(IF(D142="SELL",E142-F142,IF(D142="BUY",F142-E142)))*C142</f>
        <v>1452.6710402998901</v>
      </c>
      <c r="I142" s="52">
        <v>0</v>
      </c>
      <c r="J142" s="52">
        <f t="shared" ref="J142" si="387">SUM(H142,I142)</f>
        <v>1452.6710402998901</v>
      </c>
    </row>
    <row r="143" spans="1:10" s="172" customFormat="1" ht="13.5" customHeight="1">
      <c r="A143" s="8">
        <v>43340</v>
      </c>
      <c r="B143" s="9" t="s">
        <v>49</v>
      </c>
      <c r="C143" s="11">
        <f t="shared" ref="C143" si="388">200000/E143</f>
        <v>502.26017076845807</v>
      </c>
      <c r="D143" s="9" t="s">
        <v>9</v>
      </c>
      <c r="E143" s="10">
        <v>398.2</v>
      </c>
      <c r="F143" s="10">
        <v>402</v>
      </c>
      <c r="G143" s="10">
        <v>406</v>
      </c>
      <c r="H143" s="52">
        <f t="shared" ref="H143" si="389">(IF(D143="SELL",E143-F143,IF(D143="BUY",F143-E143)))*C143</f>
        <v>1908.5886489201464</v>
      </c>
      <c r="I143" s="52">
        <f>(IF(D143="SELL",IF(G143="",0,F143-G143),IF(D143="BUY",IF(G143="",0,G143-F143))))*C143</f>
        <v>2009.0406830738323</v>
      </c>
      <c r="J143" s="52">
        <f t="shared" ref="J143" si="390">SUM(H143,I143)</f>
        <v>3917.6293319939787</v>
      </c>
    </row>
    <row r="144" spans="1:10" s="172" customFormat="1" ht="13.5" customHeight="1">
      <c r="A144" s="8">
        <v>43340</v>
      </c>
      <c r="B144" s="9" t="s">
        <v>287</v>
      </c>
      <c r="C144" s="11">
        <f t="shared" ref="C144" si="391">200000/E144</f>
        <v>481.81161165984099</v>
      </c>
      <c r="D144" s="9" t="s">
        <v>9</v>
      </c>
      <c r="E144" s="10">
        <v>415.1</v>
      </c>
      <c r="F144" s="10">
        <v>419</v>
      </c>
      <c r="G144" s="10">
        <v>424.4</v>
      </c>
      <c r="H144" s="52">
        <f t="shared" ref="H144" si="392">(IF(D144="SELL",E144-F144,IF(D144="BUY",F144-E144)))*C144</f>
        <v>1879.0652854733689</v>
      </c>
      <c r="I144" s="52">
        <v>0</v>
      </c>
      <c r="J144" s="52">
        <f t="shared" ref="J144" si="393">SUM(H144,I144)</f>
        <v>1879.0652854733689</v>
      </c>
    </row>
    <row r="145" spans="1:10" s="172" customFormat="1" ht="13.5" customHeight="1">
      <c r="A145" s="8">
        <v>43339</v>
      </c>
      <c r="B145" s="9" t="s">
        <v>51</v>
      </c>
      <c r="C145" s="11">
        <f t="shared" ref="C145" si="394">200000/E145</f>
        <v>404.85829959514172</v>
      </c>
      <c r="D145" s="9" t="s">
        <v>9</v>
      </c>
      <c r="E145" s="10">
        <v>494</v>
      </c>
      <c r="F145" s="10">
        <v>498</v>
      </c>
      <c r="G145" s="10">
        <v>502</v>
      </c>
      <c r="H145" s="52">
        <f t="shared" ref="H145" si="395">(IF(D145="SELL",E145-F145,IF(D145="BUY",F145-E145)))*C145</f>
        <v>1619.4331983805669</v>
      </c>
      <c r="I145" s="52">
        <f>(IF(D145="SELL",IF(G145="",0,F145-G145),IF(D145="BUY",IF(G145="",0,G145-F145))))*C145</f>
        <v>1619.4331983805669</v>
      </c>
      <c r="J145" s="52">
        <f t="shared" ref="J145" si="396">SUM(H145,I145)</f>
        <v>3238.8663967611337</v>
      </c>
    </row>
    <row r="146" spans="1:10" s="172" customFormat="1" ht="13.5" customHeight="1">
      <c r="A146" s="8">
        <v>43338</v>
      </c>
      <c r="B146" s="9" t="s">
        <v>339</v>
      </c>
      <c r="C146" s="11">
        <f t="shared" ref="C146" si="397">200000/E146</f>
        <v>180.9463494074007</v>
      </c>
      <c r="D146" s="9" t="s">
        <v>9</v>
      </c>
      <c r="E146" s="10">
        <v>1105.3</v>
      </c>
      <c r="F146" s="10">
        <v>1105.3</v>
      </c>
      <c r="G146" s="10">
        <v>0</v>
      </c>
      <c r="H146" s="52">
        <f t="shared" ref="H146" si="398">(IF(D146="SELL",E146-F146,IF(D146="BUY",F146-E146)))*C146</f>
        <v>0</v>
      </c>
      <c r="I146" s="52">
        <v>0</v>
      </c>
      <c r="J146" s="52">
        <f t="shared" ref="J146" si="399">SUM(H146,I146)</f>
        <v>0</v>
      </c>
    </row>
    <row r="147" spans="1:10" s="172" customFormat="1" ht="13.5" customHeight="1">
      <c r="A147" s="8">
        <v>43703</v>
      </c>
      <c r="B147" s="9" t="s">
        <v>330</v>
      </c>
      <c r="C147" s="11">
        <f t="shared" ref="C147" si="400">200000/E147</f>
        <v>406.05014719317836</v>
      </c>
      <c r="D147" s="9" t="s">
        <v>9</v>
      </c>
      <c r="E147" s="10">
        <v>492.55</v>
      </c>
      <c r="F147" s="10">
        <v>496</v>
      </c>
      <c r="G147" s="10">
        <v>501.44</v>
      </c>
      <c r="H147" s="52">
        <f t="shared" ref="H147" si="401">(IF(D147="SELL",E147-F147,IF(D147="BUY",F147-E147)))*C147</f>
        <v>1400.8730078164608</v>
      </c>
      <c r="I147" s="52">
        <f>(IF(D147="SELL",IF(G147="",0,F147-G147),IF(D147="BUY",IF(G147="",0,G147-F147))))*C147</f>
        <v>2208.9128007308896</v>
      </c>
      <c r="J147" s="52">
        <f t="shared" ref="J147" si="402">SUM(H147,I147)</f>
        <v>3609.7858085473504</v>
      </c>
    </row>
    <row r="148" spans="1:10" s="172" customFormat="1" ht="13.5" customHeight="1">
      <c r="A148" s="8">
        <v>43703</v>
      </c>
      <c r="B148" s="9" t="s">
        <v>287</v>
      </c>
      <c r="C148" s="11">
        <f t="shared" ref="C148" si="403">200000/E148</f>
        <v>509.16496945010181</v>
      </c>
      <c r="D148" s="9" t="s">
        <v>8</v>
      </c>
      <c r="E148" s="10">
        <v>392.8</v>
      </c>
      <c r="F148" s="10">
        <v>396</v>
      </c>
      <c r="G148" s="10">
        <v>0</v>
      </c>
      <c r="H148" s="52">
        <f t="shared" ref="H148" si="404">(IF(D148="SELL",E148-F148,IF(D148="BUY",F148-E148)))*C148</f>
        <v>-1629.3279022403201</v>
      </c>
      <c r="I148" s="52">
        <v>0</v>
      </c>
      <c r="J148" s="52">
        <f t="shared" ref="J148" si="405">SUM(H148,I148)</f>
        <v>-1629.3279022403201</v>
      </c>
    </row>
    <row r="149" spans="1:10" s="172" customFormat="1" ht="13.5" customHeight="1">
      <c r="A149" s="8">
        <v>43700</v>
      </c>
      <c r="B149" s="9" t="s">
        <v>333</v>
      </c>
      <c r="C149" s="11">
        <f t="shared" ref="C149" si="406">200000/E149</f>
        <v>408.16326530612247</v>
      </c>
      <c r="D149" s="9" t="s">
        <v>9</v>
      </c>
      <c r="E149" s="10">
        <v>490</v>
      </c>
      <c r="F149" s="10">
        <v>495.3</v>
      </c>
      <c r="G149" s="10">
        <v>503</v>
      </c>
      <c r="H149" s="52">
        <f t="shared" ref="H149" si="407">(IF(D149="SELL",E149-F149,IF(D149="BUY",F149-E149)))*C149</f>
        <v>2163.2653061224537</v>
      </c>
      <c r="I149" s="52">
        <f>(IF(D149="SELL",IF(G149="",0,F149-G149),IF(D149="BUY",IF(G149="",0,G149-F149))))*C149</f>
        <v>3142.8571428571386</v>
      </c>
      <c r="J149" s="52">
        <f t="shared" ref="J149" si="408">SUM(H149,I149)</f>
        <v>5306.1224489795923</v>
      </c>
    </row>
    <row r="150" spans="1:10" s="172" customFormat="1" ht="13.5" customHeight="1">
      <c r="A150" s="8">
        <v>43699</v>
      </c>
      <c r="B150" s="9" t="s">
        <v>57</v>
      </c>
      <c r="C150" s="11">
        <f t="shared" ref="C150" si="409">200000/E150</f>
        <v>526.31578947368416</v>
      </c>
      <c r="D150" s="9" t="s">
        <v>9</v>
      </c>
      <c r="E150" s="10">
        <v>380</v>
      </c>
      <c r="F150" s="10">
        <v>380</v>
      </c>
      <c r="G150" s="10">
        <v>0</v>
      </c>
      <c r="H150" s="52">
        <f t="shared" ref="H150" si="410">(IF(D150="SELL",E150-F150,IF(D150="BUY",F150-E150)))*C150</f>
        <v>0</v>
      </c>
      <c r="I150" s="52">
        <v>0</v>
      </c>
      <c r="J150" s="52">
        <v>0</v>
      </c>
    </row>
    <row r="151" spans="1:10" s="172" customFormat="1" ht="13.5" customHeight="1">
      <c r="A151" s="8">
        <v>43699</v>
      </c>
      <c r="B151" s="9" t="s">
        <v>338</v>
      </c>
      <c r="C151" s="11">
        <f t="shared" ref="C151" si="411">200000/E151</f>
        <v>234.46658851113716</v>
      </c>
      <c r="D151" s="9" t="s">
        <v>9</v>
      </c>
      <c r="E151" s="10">
        <v>853</v>
      </c>
      <c r="F151" s="10">
        <v>846</v>
      </c>
      <c r="G151" s="10">
        <v>0</v>
      </c>
      <c r="H151" s="52">
        <f t="shared" ref="H151" si="412">(IF(D151="SELL",E151-F151,IF(D151="BUY",F151-E151)))*C151</f>
        <v>-1641.2661195779601</v>
      </c>
      <c r="I151" s="52">
        <v>0</v>
      </c>
      <c r="J151" s="52">
        <f t="shared" ref="J151" si="413">SUM(H151,I151)</f>
        <v>-1641.2661195779601</v>
      </c>
    </row>
    <row r="152" spans="1:10" s="172" customFormat="1" ht="13.5" customHeight="1">
      <c r="A152" s="8">
        <v>43698</v>
      </c>
      <c r="B152" s="9" t="s">
        <v>337</v>
      </c>
      <c r="C152" s="11">
        <f t="shared" ref="C152" si="414">200000/E152</f>
        <v>285.30670470756064</v>
      </c>
      <c r="D152" s="9" t="s">
        <v>9</v>
      </c>
      <c r="E152" s="10">
        <v>701</v>
      </c>
      <c r="F152" s="10">
        <v>710</v>
      </c>
      <c r="G152" s="10">
        <v>718</v>
      </c>
      <c r="H152" s="52">
        <f t="shared" ref="H152" si="415">(IF(D152="SELL",E152-F152,IF(D152="BUY",F152-E152)))*C152</f>
        <v>2567.7603423680457</v>
      </c>
      <c r="I152" s="52">
        <f>(IF(D152="SELL",IF(G152="",0,F152-G152),IF(D152="BUY",IF(G152="",0,G152-F152))))*C152</f>
        <v>2282.4536376604851</v>
      </c>
      <c r="J152" s="52">
        <f t="shared" ref="J152" si="416">SUM(H152,I152)</f>
        <v>4850.2139800285313</v>
      </c>
    </row>
    <row r="153" spans="1:10" s="172" customFormat="1" ht="13.5" customHeight="1">
      <c r="A153" s="8">
        <v>43697</v>
      </c>
      <c r="B153" s="9" t="s">
        <v>206</v>
      </c>
      <c r="C153" s="11">
        <f t="shared" ref="C153" si="417">200000/E153</f>
        <v>232.88309268747091</v>
      </c>
      <c r="D153" s="9" t="s">
        <v>9</v>
      </c>
      <c r="E153" s="10">
        <v>858.8</v>
      </c>
      <c r="F153" s="10">
        <v>850</v>
      </c>
      <c r="G153" s="10">
        <v>0</v>
      </c>
      <c r="H153" s="52">
        <f t="shared" ref="H153" si="418">(IF(D153="SELL",E153-F153,IF(D153="BUY",F153-E153)))*C153</f>
        <v>-2049.3712156497336</v>
      </c>
      <c r="I153" s="52">
        <v>0</v>
      </c>
      <c r="J153" s="52">
        <f t="shared" ref="J153" si="419">SUM(H153,I153)</f>
        <v>-2049.3712156497336</v>
      </c>
    </row>
    <row r="154" spans="1:10" s="172" customFormat="1" ht="13.5" customHeight="1">
      <c r="A154" s="8">
        <v>43331</v>
      </c>
      <c r="B154" s="9" t="s">
        <v>336</v>
      </c>
      <c r="C154" s="11">
        <f t="shared" ref="C154" si="420">200000/E154</f>
        <v>355.87188612099646</v>
      </c>
      <c r="D154" s="9" t="s">
        <v>9</v>
      </c>
      <c r="E154" s="52">
        <v>562</v>
      </c>
      <c r="F154" s="52">
        <v>562</v>
      </c>
      <c r="G154" s="52">
        <v>0</v>
      </c>
      <c r="H154" s="52">
        <f t="shared" ref="H154" si="421">(IF(D154="SELL",E154-F154,IF(D154="BUY",F154-E154)))*C154</f>
        <v>0</v>
      </c>
      <c r="I154" s="52">
        <v>0</v>
      </c>
      <c r="J154" s="52">
        <f t="shared" ref="J154" si="422">SUM(H154,I154)</f>
        <v>0</v>
      </c>
    </row>
    <row r="155" spans="1:10" s="172" customFormat="1" ht="13.5" customHeight="1">
      <c r="A155" s="8">
        <v>43331</v>
      </c>
      <c r="B155" s="9" t="s">
        <v>205</v>
      </c>
      <c r="C155" s="11">
        <f t="shared" ref="C155" si="423">200000/E155</f>
        <v>495.04950495049508</v>
      </c>
      <c r="D155" s="9" t="s">
        <v>9</v>
      </c>
      <c r="E155" s="10">
        <v>404</v>
      </c>
      <c r="F155" s="10">
        <v>400</v>
      </c>
      <c r="G155" s="10">
        <v>0</v>
      </c>
      <c r="H155" s="52">
        <f t="shared" ref="H155" si="424">(IF(D155="SELL",E155-F155,IF(D155="BUY",F155-E155)))*C155</f>
        <v>-1980.1980198019803</v>
      </c>
      <c r="I155" s="52">
        <v>0</v>
      </c>
      <c r="J155" s="52">
        <f t="shared" ref="J155" si="425">SUM(H155,I155)</f>
        <v>-1980.1980198019803</v>
      </c>
    </row>
    <row r="156" spans="1:10" s="172" customFormat="1" ht="13.5" customHeight="1">
      <c r="A156" s="8">
        <v>43331</v>
      </c>
      <c r="B156" s="9" t="s">
        <v>271</v>
      </c>
      <c r="C156" s="11">
        <f t="shared" ref="C156" si="426">200000/E156</f>
        <v>664.2311524410494</v>
      </c>
      <c r="D156" s="9" t="s">
        <v>9</v>
      </c>
      <c r="E156" s="10">
        <v>301.10000000000002</v>
      </c>
      <c r="F156" s="10">
        <v>296.2</v>
      </c>
      <c r="G156" s="10">
        <v>0</v>
      </c>
      <c r="H156" s="52">
        <f t="shared" ref="H156" si="427">(IF(D156="SELL",E156-F156,IF(D156="BUY",F156-E156)))*C156</f>
        <v>-3254.7326469611648</v>
      </c>
      <c r="I156" s="52">
        <v>0</v>
      </c>
      <c r="J156" s="52">
        <f t="shared" ref="J156" si="428">SUM(H156,I156)</f>
        <v>-3254.7326469611648</v>
      </c>
    </row>
    <row r="157" spans="1:10" s="172" customFormat="1" ht="13.5" customHeight="1">
      <c r="A157" s="8">
        <v>43328</v>
      </c>
      <c r="B157" s="9" t="s">
        <v>26</v>
      </c>
      <c r="C157" s="11">
        <f t="shared" ref="C157" si="429">200000/E157</f>
        <v>477.55491881566377</v>
      </c>
      <c r="D157" s="9" t="s">
        <v>9</v>
      </c>
      <c r="E157" s="10">
        <v>418.8</v>
      </c>
      <c r="F157" s="10">
        <v>422</v>
      </c>
      <c r="G157" s="10">
        <v>426.5</v>
      </c>
      <c r="H157" s="52">
        <f t="shared" ref="H157" si="430">(IF(D157="SELL",E157-F157,IF(D157="BUY",F157-E157)))*C157</f>
        <v>1528.1757402101186</v>
      </c>
      <c r="I157" s="52">
        <f>(IF(D157="SELL",IF(G157="",0,F157-G157),IF(D157="BUY",IF(G157="",0,G157-F157))))*C157</f>
        <v>2148.997134670487</v>
      </c>
      <c r="J157" s="52">
        <f t="shared" ref="J157" si="431">SUM(H157,I157)</f>
        <v>3677.1728748806054</v>
      </c>
    </row>
    <row r="158" spans="1:10" s="172" customFormat="1" ht="13.5" customHeight="1">
      <c r="A158" s="8">
        <v>43328</v>
      </c>
      <c r="B158" s="9" t="s">
        <v>294</v>
      </c>
      <c r="C158" s="11">
        <f t="shared" ref="C158" si="432">200000/E158</f>
        <v>866.55112651646448</v>
      </c>
      <c r="D158" s="9" t="s">
        <v>9</v>
      </c>
      <c r="E158" s="10">
        <v>230.8</v>
      </c>
      <c r="F158" s="10">
        <v>233.8</v>
      </c>
      <c r="G158" s="10">
        <v>236.8</v>
      </c>
      <c r="H158" s="52">
        <f t="shared" ref="H158" si="433">(IF(D158="SELL",E158-F158,IF(D158="BUY",F158-E158)))*C158</f>
        <v>2599.6533795493933</v>
      </c>
      <c r="I158" s="52">
        <v>0</v>
      </c>
      <c r="J158" s="52">
        <f t="shared" ref="J158" si="434">SUM(H158,I158)</f>
        <v>2599.6533795493933</v>
      </c>
    </row>
    <row r="159" spans="1:10" s="172" customFormat="1" ht="13.5" customHeight="1">
      <c r="A159" s="8">
        <v>43326</v>
      </c>
      <c r="B159" s="9" t="s">
        <v>229</v>
      </c>
      <c r="C159" s="11">
        <f t="shared" ref="C159" si="435">200000/E159</f>
        <v>414.93775933609959</v>
      </c>
      <c r="D159" s="9" t="s">
        <v>9</v>
      </c>
      <c r="E159" s="10">
        <v>482</v>
      </c>
      <c r="F159" s="10">
        <v>486.5</v>
      </c>
      <c r="G159" s="10">
        <v>492.3</v>
      </c>
      <c r="H159" s="52">
        <f t="shared" ref="H159" si="436">(IF(D159="SELL",E159-F159,IF(D159="BUY",F159-E159)))*C159</f>
        <v>1867.2199170124481</v>
      </c>
      <c r="I159" s="52">
        <v>0</v>
      </c>
      <c r="J159" s="52">
        <f t="shared" ref="J159" si="437">SUM(H159,I159)</f>
        <v>1867.2199170124481</v>
      </c>
    </row>
    <row r="160" spans="1:10" s="172" customFormat="1" ht="13.5" customHeight="1">
      <c r="A160" s="8">
        <v>43326</v>
      </c>
      <c r="B160" s="9" t="s">
        <v>301</v>
      </c>
      <c r="C160" s="11">
        <f t="shared" ref="C160" si="438">200000/E160</f>
        <v>617.6652254478073</v>
      </c>
      <c r="D160" s="9" t="s">
        <v>9</v>
      </c>
      <c r="E160" s="10">
        <v>323.8</v>
      </c>
      <c r="F160" s="10">
        <v>326.8</v>
      </c>
      <c r="G160" s="10">
        <v>330.2</v>
      </c>
      <c r="H160" s="52">
        <f t="shared" ref="H160" si="439">(IF(D160="SELL",E160-F160,IF(D160="BUY",F160-E160)))*C160</f>
        <v>1852.995676343422</v>
      </c>
      <c r="I160" s="52">
        <v>0</v>
      </c>
      <c r="J160" s="52">
        <f t="shared" ref="J160" si="440">SUM(H160,I160)</f>
        <v>1852.995676343422</v>
      </c>
    </row>
    <row r="161" spans="1:10" s="172" customFormat="1" ht="13.5" customHeight="1">
      <c r="A161" s="8">
        <v>43325</v>
      </c>
      <c r="B161" s="9" t="s">
        <v>20</v>
      </c>
      <c r="C161" s="11">
        <f t="shared" ref="C161" si="441">200000/E161</f>
        <v>452.18177707438389</v>
      </c>
      <c r="D161" s="9" t="s">
        <v>9</v>
      </c>
      <c r="E161" s="10">
        <v>442.3</v>
      </c>
      <c r="F161" s="10">
        <v>446</v>
      </c>
      <c r="G161" s="10">
        <v>451.1</v>
      </c>
      <c r="H161" s="52">
        <f t="shared" ref="H161" si="442">(IF(D161="SELL",E161-F161,IF(D161="BUY",F161-E161)))*C161</f>
        <v>1673.0725751752152</v>
      </c>
      <c r="I161" s="52">
        <f>(IF(D161="SELL",IF(G161="",0,F161-G161),IF(D161="BUY",IF(G161="",0,G161-F161))))*C161</f>
        <v>2306.1270630793683</v>
      </c>
      <c r="J161" s="52">
        <f t="shared" ref="J161" si="443">SUM(H161,I161)</f>
        <v>3979.1996382545835</v>
      </c>
    </row>
    <row r="162" spans="1:10" s="172" customFormat="1" ht="13.5" customHeight="1">
      <c r="A162" s="8">
        <v>43325</v>
      </c>
      <c r="B162" s="9" t="s">
        <v>116</v>
      </c>
      <c r="C162" s="11">
        <f t="shared" ref="C162" si="444">200000/E162</f>
        <v>124.3123970537962</v>
      </c>
      <c r="D162" s="9" t="s">
        <v>8</v>
      </c>
      <c r="E162" s="10">
        <v>1608.85</v>
      </c>
      <c r="F162" s="10">
        <v>1618</v>
      </c>
      <c r="G162" s="10">
        <v>0</v>
      </c>
      <c r="H162" s="52">
        <f t="shared" ref="H162" si="445">(IF(D162="SELL",E162-F162,IF(D162="BUY",F162-E162)))*C162</f>
        <v>-1137.4584330422465</v>
      </c>
      <c r="I162" s="52">
        <v>0</v>
      </c>
      <c r="J162" s="52">
        <f t="shared" ref="J162" si="446">SUM(H162,I162)</f>
        <v>-1137.4584330422465</v>
      </c>
    </row>
    <row r="163" spans="1:10" s="172" customFormat="1" ht="13.5" customHeight="1">
      <c r="A163" s="8">
        <v>43321</v>
      </c>
      <c r="B163" s="9" t="s">
        <v>208</v>
      </c>
      <c r="C163" s="11">
        <f t="shared" ref="C163" si="447">200000/E163</f>
        <v>1098.901098901099</v>
      </c>
      <c r="D163" s="9" t="s">
        <v>9</v>
      </c>
      <c r="E163" s="10">
        <v>182</v>
      </c>
      <c r="F163" s="10">
        <v>178.6</v>
      </c>
      <c r="G163" s="10">
        <v>0</v>
      </c>
      <c r="H163" s="52">
        <f t="shared" ref="H163" si="448">(IF(D163="SELL",E163-F163,IF(D163="BUY",F163-E163)))*C163</f>
        <v>-3736.2637362637429</v>
      </c>
      <c r="I163" s="52">
        <v>0</v>
      </c>
      <c r="J163" s="52">
        <f t="shared" ref="J163" si="449">SUM(H163,I163)</f>
        <v>-3736.2637362637429</v>
      </c>
    </row>
    <row r="164" spans="1:10" s="172" customFormat="1" ht="13.5" customHeight="1">
      <c r="A164" s="8">
        <v>43685</v>
      </c>
      <c r="B164" s="9" t="s">
        <v>311</v>
      </c>
      <c r="C164" s="11">
        <f t="shared" ref="C164" si="450">200000/E164</f>
        <v>138.79250520471894</v>
      </c>
      <c r="D164" s="9" t="s">
        <v>9</v>
      </c>
      <c r="E164" s="52">
        <v>1441</v>
      </c>
      <c r="F164" s="52">
        <v>1428.2</v>
      </c>
      <c r="G164" s="52">
        <v>0</v>
      </c>
      <c r="H164" s="52">
        <f t="shared" ref="H164" si="451">(IF(D164="SELL",E164-F164,IF(D164="BUY",F164-E164)))*C164</f>
        <v>-1776.5440666203961</v>
      </c>
      <c r="I164" s="52">
        <v>0</v>
      </c>
      <c r="J164" s="52">
        <f t="shared" ref="J164" si="452">SUM(H164,I164)</f>
        <v>-1776.5440666203961</v>
      </c>
    </row>
    <row r="165" spans="1:10" s="172" customFormat="1" ht="13.5" customHeight="1">
      <c r="A165" s="8">
        <v>43320</v>
      </c>
      <c r="B165" s="9" t="s">
        <v>296</v>
      </c>
      <c r="C165" s="11">
        <f t="shared" ref="C165" si="453">200000/E165</f>
        <v>151.952590791673</v>
      </c>
      <c r="D165" s="9" t="s">
        <v>9</v>
      </c>
      <c r="E165" s="10">
        <v>1316.2</v>
      </c>
      <c r="F165" s="10">
        <v>1323</v>
      </c>
      <c r="G165" s="10">
        <v>1332.3</v>
      </c>
      <c r="H165" s="52">
        <f t="shared" ref="H165" si="454">(IF(D165="SELL",E165-F165,IF(D165="BUY",F165-E165)))*C165</f>
        <v>1033.2776173833695</v>
      </c>
      <c r="I165" s="52">
        <f>(IF(D165="SELL",IF(G165="",0,F165-G165),IF(D165="BUY",IF(G165="",0,G165-F165))))*C165</f>
        <v>1413.159094362552</v>
      </c>
      <c r="J165" s="52">
        <f t="shared" ref="J165" si="455">SUM(H165,I165)</f>
        <v>2446.4367117459215</v>
      </c>
    </row>
    <row r="166" spans="1:10" s="172" customFormat="1" ht="13.5" customHeight="1">
      <c r="A166" s="8">
        <v>43320</v>
      </c>
      <c r="B166" s="9" t="s">
        <v>47</v>
      </c>
      <c r="C166" s="11">
        <f t="shared" ref="C166" si="456">200000/E166</f>
        <v>371.19524870081665</v>
      </c>
      <c r="D166" s="9" t="s">
        <v>9</v>
      </c>
      <c r="E166" s="10">
        <v>538.79999999999995</v>
      </c>
      <c r="F166" s="10">
        <v>532</v>
      </c>
      <c r="G166" s="10">
        <v>324</v>
      </c>
      <c r="H166" s="52">
        <f t="shared" ref="H166" si="457">(IF(D166="SELL",E166-F166,IF(D166="BUY",F166-E166)))*C166</f>
        <v>-2524.1276911655364</v>
      </c>
      <c r="I166" s="52">
        <v>0</v>
      </c>
      <c r="J166" s="52">
        <f t="shared" ref="J166" si="458">SUM(H166,I166)</f>
        <v>-2524.1276911655364</v>
      </c>
    </row>
    <row r="167" spans="1:10" s="172" customFormat="1" ht="13.5" customHeight="1">
      <c r="A167" s="8">
        <v>43319</v>
      </c>
      <c r="B167" s="9" t="s">
        <v>75</v>
      </c>
      <c r="C167" s="11">
        <f t="shared" ref="C167" si="459">200000/E167</f>
        <v>628.93081761006295</v>
      </c>
      <c r="D167" s="9" t="s">
        <v>9</v>
      </c>
      <c r="E167" s="10">
        <v>318</v>
      </c>
      <c r="F167" s="10">
        <v>321</v>
      </c>
      <c r="G167" s="10">
        <v>324</v>
      </c>
      <c r="H167" s="52">
        <f t="shared" ref="H167" si="460">(IF(D167="SELL",E167-F167,IF(D167="BUY",F167-E167)))*C167</f>
        <v>1886.7924528301887</v>
      </c>
      <c r="I167" s="52">
        <f>(IF(D167="SELL",IF(G167="",0,F167-G167),IF(D167="BUY",IF(G167="",0,G167-F167))))*C167</f>
        <v>1886.7924528301887</v>
      </c>
      <c r="J167" s="52">
        <f t="shared" ref="J167" si="461">SUM(H167,I167)</f>
        <v>3773.5849056603774</v>
      </c>
    </row>
    <row r="168" spans="1:10" s="172" customFormat="1" ht="13.5" customHeight="1">
      <c r="A168" s="8">
        <v>43318</v>
      </c>
      <c r="B168" s="9" t="s">
        <v>335</v>
      </c>
      <c r="C168" s="11">
        <f t="shared" ref="C168" si="462">200000/E168</f>
        <v>143.86419220256079</v>
      </c>
      <c r="D168" s="9" t="s">
        <v>9</v>
      </c>
      <c r="E168" s="10">
        <v>1390.2</v>
      </c>
      <c r="F168" s="10">
        <v>1400</v>
      </c>
      <c r="G168" s="10">
        <v>1413.2</v>
      </c>
      <c r="H168" s="52">
        <f t="shared" ref="H168" si="463">(IF(D168="SELL",E168-F168,IF(D168="BUY",F168-E168)))*C168</f>
        <v>1409.8690835850891</v>
      </c>
      <c r="I168" s="52">
        <f>(IF(D168="SELL",IF(G168="",0,F168-G168),IF(D168="BUY",IF(G168="",0,G168-F168))))*C168</f>
        <v>1899.0073370738089</v>
      </c>
      <c r="J168" s="52">
        <f t="shared" ref="J168" si="464">SUM(H168,I168)</f>
        <v>3308.876420658898</v>
      </c>
    </row>
    <row r="169" spans="1:10" s="172" customFormat="1" ht="13.5" customHeight="1">
      <c r="A169" s="8">
        <v>43317</v>
      </c>
      <c r="B169" s="9" t="s">
        <v>291</v>
      </c>
      <c r="C169" s="11">
        <f t="shared" ref="C169" si="465">200000/E169</f>
        <v>448.4304932735426</v>
      </c>
      <c r="D169" s="9" t="s">
        <v>9</v>
      </c>
      <c r="E169" s="10">
        <v>446</v>
      </c>
      <c r="F169" s="10">
        <v>450.1</v>
      </c>
      <c r="G169" s="10">
        <v>455.1</v>
      </c>
      <c r="H169" s="52">
        <f t="shared" ref="H169" si="466">(IF(D169="SELL",E169-F169,IF(D169="BUY",F169-E169)))*C169</f>
        <v>1838.5650224215349</v>
      </c>
      <c r="I169" s="52">
        <v>0</v>
      </c>
      <c r="J169" s="52">
        <f t="shared" ref="J169" si="467">SUM(H169,I169)</f>
        <v>1838.5650224215349</v>
      </c>
    </row>
    <row r="170" spans="1:10" s="172" customFormat="1" ht="13.5" customHeight="1">
      <c r="A170" s="8">
        <v>43317</v>
      </c>
      <c r="B170" s="9" t="s">
        <v>191</v>
      </c>
      <c r="C170" s="11">
        <f t="shared" ref="C170" si="468">200000/E170</f>
        <v>378.57278061707365</v>
      </c>
      <c r="D170" s="9" t="s">
        <v>9</v>
      </c>
      <c r="E170" s="10">
        <v>528.29999999999995</v>
      </c>
      <c r="F170" s="10">
        <v>523</v>
      </c>
      <c r="G170" s="10">
        <v>0</v>
      </c>
      <c r="H170" s="52">
        <f t="shared" ref="H170" si="469">(IF(D170="SELL",E170-F170,IF(D170="BUY",F170-E170)))*C170</f>
        <v>-2006.4357372704731</v>
      </c>
      <c r="I170" s="52">
        <v>0</v>
      </c>
      <c r="J170" s="52">
        <f t="shared" ref="J170" si="470">SUM(H170,I170)</f>
        <v>-2006.4357372704731</v>
      </c>
    </row>
    <row r="171" spans="1:10" s="172" customFormat="1" ht="13.5" customHeight="1">
      <c r="A171" s="8">
        <v>43317</v>
      </c>
      <c r="B171" s="9" t="s">
        <v>228</v>
      </c>
      <c r="C171" s="11">
        <f t="shared" ref="C171" si="471">200000/E171</f>
        <v>684.93150684931504</v>
      </c>
      <c r="D171" s="9" t="s">
        <v>8</v>
      </c>
      <c r="E171" s="10">
        <v>292</v>
      </c>
      <c r="F171" s="10">
        <v>295</v>
      </c>
      <c r="G171" s="10">
        <v>0</v>
      </c>
      <c r="H171" s="52">
        <f t="shared" ref="H171" si="472">(IF(D171="SELL",E171-F171,IF(D171="BUY",F171-E171)))*C171</f>
        <v>-2054.794520547945</v>
      </c>
      <c r="I171" s="52">
        <v>0</v>
      </c>
      <c r="J171" s="52">
        <f t="shared" ref="J171" si="473">SUM(H171,I171)</f>
        <v>-2054.794520547945</v>
      </c>
    </row>
    <row r="172" spans="1:10" s="172" customFormat="1" ht="13.5" customHeight="1">
      <c r="A172" s="8">
        <v>43314</v>
      </c>
      <c r="B172" s="9" t="s">
        <v>334</v>
      </c>
      <c r="C172" s="11">
        <f t="shared" ref="C172" si="474">200000/E172</f>
        <v>469.26325668700144</v>
      </c>
      <c r="D172" s="9" t="s">
        <v>9</v>
      </c>
      <c r="E172" s="10">
        <v>426.2</v>
      </c>
      <c r="F172" s="10">
        <v>430.2</v>
      </c>
      <c r="G172" s="10">
        <v>435.3</v>
      </c>
      <c r="H172" s="52">
        <f t="shared" ref="H172" si="475">(IF(D172="SELL",E172-F172,IF(D172="BUY",F172-E172)))*C172</f>
        <v>1877.0530267480058</v>
      </c>
      <c r="I172" s="52">
        <f>(IF(D172="SELL",IF(G172="",0,F172-G172),IF(D172="BUY",IF(G172="",0,G172-F172))))*C172</f>
        <v>2393.2426091037182</v>
      </c>
      <c r="J172" s="52">
        <f t="shared" ref="J172" si="476">SUM(H172,I172)</f>
        <v>4270.295635851724</v>
      </c>
    </row>
    <row r="173" spans="1:10" s="172" customFormat="1" ht="13.5" customHeight="1">
      <c r="A173" s="8">
        <v>43314</v>
      </c>
      <c r="B173" s="9" t="s">
        <v>333</v>
      </c>
      <c r="C173" s="11">
        <f t="shared" ref="C173" si="477">200000/E173</f>
        <v>400</v>
      </c>
      <c r="D173" s="9" t="s">
        <v>9</v>
      </c>
      <c r="E173" s="10">
        <v>500</v>
      </c>
      <c r="F173" s="10">
        <v>505</v>
      </c>
      <c r="G173" s="10">
        <v>510</v>
      </c>
      <c r="H173" s="52">
        <f t="shared" ref="H173" si="478">(IF(D173="SELL",E173-F173,IF(D173="BUY",F173-E173)))*C173</f>
        <v>2000</v>
      </c>
      <c r="I173" s="52">
        <f>(IF(D173="SELL",IF(G173="",0,F173-G173),IF(D173="BUY",IF(G173="",0,G173-F173))))*C173</f>
        <v>2000</v>
      </c>
      <c r="J173" s="52">
        <f t="shared" ref="J173" si="479">SUM(H173,I173)</f>
        <v>4000</v>
      </c>
    </row>
    <row r="174" spans="1:10" s="172" customFormat="1" ht="13.5" customHeight="1">
      <c r="A174" s="8">
        <v>43313</v>
      </c>
      <c r="B174" s="9" t="s">
        <v>267</v>
      </c>
      <c r="C174" s="11">
        <f t="shared" ref="C174" si="480">200000/E174</f>
        <v>350.69261792039282</v>
      </c>
      <c r="D174" s="9" t="s">
        <v>9</v>
      </c>
      <c r="E174" s="10">
        <v>570.29999999999995</v>
      </c>
      <c r="F174" s="10">
        <v>565.29999999999995</v>
      </c>
      <c r="G174" s="10">
        <v>0</v>
      </c>
      <c r="H174" s="52">
        <f t="shared" ref="H174" si="481">(IF(D174="SELL",E174-F174,IF(D174="BUY",F174-E174)))*C174</f>
        <v>-1753.4630896019642</v>
      </c>
      <c r="I174" s="52">
        <v>0</v>
      </c>
      <c r="J174" s="52">
        <f t="shared" ref="J174" si="482">SUM(H174,I174)</f>
        <v>-1753.4630896019642</v>
      </c>
    </row>
    <row r="175" spans="1:10" s="172" customFormat="1" ht="13.5" customHeight="1">
      <c r="A175" s="8">
        <v>43312</v>
      </c>
      <c r="B175" s="9" t="s">
        <v>173</v>
      </c>
      <c r="C175" s="11">
        <f t="shared" ref="C175" si="483">200000/E175</f>
        <v>129.03225806451613</v>
      </c>
      <c r="D175" s="9" t="s">
        <v>9</v>
      </c>
      <c r="E175" s="10">
        <v>1550</v>
      </c>
      <c r="F175" s="10">
        <v>1559.85</v>
      </c>
      <c r="G175" s="10">
        <v>1568</v>
      </c>
      <c r="H175" s="52">
        <f t="shared" ref="H175" si="484">(IF(D175="SELL",E175-F175,IF(D175="BUY",F175-E175)))*C175</f>
        <v>1270.9677419354721</v>
      </c>
      <c r="I175" s="52">
        <v>0</v>
      </c>
      <c r="J175" s="52">
        <f t="shared" ref="J175" si="485">SUM(H175,I175)</f>
        <v>1270.9677419354721</v>
      </c>
    </row>
    <row r="176" spans="1:10" s="172" customFormat="1" ht="13.5" customHeight="1">
      <c r="A176" s="8">
        <v>43310</v>
      </c>
      <c r="B176" s="9" t="s">
        <v>306</v>
      </c>
      <c r="C176" s="11">
        <f t="shared" ref="C176" si="486">200000/E176</f>
        <v>648.71878040869285</v>
      </c>
      <c r="D176" s="9" t="s">
        <v>9</v>
      </c>
      <c r="E176" s="10">
        <v>308.3</v>
      </c>
      <c r="F176" s="10">
        <v>311.8</v>
      </c>
      <c r="G176" s="10">
        <v>316.2</v>
      </c>
      <c r="H176" s="52">
        <f t="shared" ref="H176" si="487">(IF(D176="SELL",E176-F176,IF(D176="BUY",F176-E176)))*C176</f>
        <v>2270.5157314304251</v>
      </c>
      <c r="I176" s="52">
        <v>0</v>
      </c>
      <c r="J176" s="52">
        <f t="shared" ref="J176" si="488">SUM(H176,I176)</f>
        <v>2270.5157314304251</v>
      </c>
    </row>
    <row r="177" spans="1:10" s="172" customFormat="1" ht="13.5" customHeight="1">
      <c r="A177" s="8">
        <v>43307</v>
      </c>
      <c r="B177" s="9" t="s">
        <v>237</v>
      </c>
      <c r="C177" s="11">
        <f t="shared" ref="C177" si="489">200000/E177</f>
        <v>1619.4331983805669</v>
      </c>
      <c r="D177" s="9" t="s">
        <v>9</v>
      </c>
      <c r="E177" s="10">
        <v>123.5</v>
      </c>
      <c r="F177" s="10">
        <v>126</v>
      </c>
      <c r="G177" s="10">
        <v>128</v>
      </c>
      <c r="H177" s="52">
        <f t="shared" ref="H177" si="490">(IF(D177="SELL",E177-F177,IF(D177="BUY",F177-E177)))*C177</f>
        <v>4048.5829959514172</v>
      </c>
      <c r="I177" s="52">
        <f>(IF(D177="SELL",IF(G177="",0,F177-G177),IF(D177="BUY",IF(G177="",0,G177-F177))))*C177</f>
        <v>3238.8663967611337</v>
      </c>
      <c r="J177" s="52">
        <f t="shared" ref="J177" si="491">SUM(H177,I177)</f>
        <v>7287.4493927125513</v>
      </c>
    </row>
    <row r="178" spans="1:10" s="172" customFormat="1" ht="13.5" customHeight="1">
      <c r="A178" s="8">
        <v>43306</v>
      </c>
      <c r="B178" s="9" t="s">
        <v>267</v>
      </c>
      <c r="C178" s="11">
        <f t="shared" ref="C178" si="492">200000/E178</f>
        <v>371.74721189591077</v>
      </c>
      <c r="D178" s="9" t="s">
        <v>9</v>
      </c>
      <c r="E178" s="10">
        <v>538</v>
      </c>
      <c r="F178" s="10">
        <v>542.6</v>
      </c>
      <c r="G178" s="10">
        <v>548.20000000000005</v>
      </c>
      <c r="H178" s="52">
        <f t="shared" ref="H178" si="493">(IF(D178="SELL",E178-F178,IF(D178="BUY",F178-E178)))*C178</f>
        <v>1710.037174721198</v>
      </c>
      <c r="I178" s="52">
        <f>(IF(D178="SELL",IF(G178="",0,F178-G178),IF(D178="BUY",IF(G178="",0,G178-F178))))*C178</f>
        <v>2081.7843866171088</v>
      </c>
      <c r="J178" s="52">
        <f t="shared" ref="J178" si="494">SUM(H178,I178)</f>
        <v>3791.8215613383068</v>
      </c>
    </row>
    <row r="179" spans="1:10" s="172" customFormat="1" ht="13.5" customHeight="1">
      <c r="A179" s="8">
        <v>43305</v>
      </c>
      <c r="B179" s="9" t="s">
        <v>332</v>
      </c>
      <c r="C179" s="11">
        <f t="shared" ref="C179" si="495">200000/E179</f>
        <v>135.56564766488171</v>
      </c>
      <c r="D179" s="9" t="s">
        <v>9</v>
      </c>
      <c r="E179" s="10">
        <v>1475.3</v>
      </c>
      <c r="F179" s="10">
        <v>1485</v>
      </c>
      <c r="G179" s="10">
        <v>1495.5</v>
      </c>
      <c r="H179" s="52">
        <f t="shared" ref="H179" si="496">(IF(D179="SELL",E179-F179,IF(D179="BUY",F179-E179)))*C179</f>
        <v>1314.9867823493587</v>
      </c>
      <c r="I179" s="52">
        <v>0</v>
      </c>
      <c r="J179" s="52">
        <f t="shared" ref="J179" si="497">SUM(H179,I179)</f>
        <v>1314.9867823493587</v>
      </c>
    </row>
    <row r="180" spans="1:10" s="172" customFormat="1" ht="13.5" customHeight="1">
      <c r="A180" s="8">
        <v>43305</v>
      </c>
      <c r="B180" s="9" t="s">
        <v>75</v>
      </c>
      <c r="C180" s="11">
        <f t="shared" ref="C180" si="498">200000/E180</f>
        <v>706.71378091872793</v>
      </c>
      <c r="D180" s="9" t="s">
        <v>9</v>
      </c>
      <c r="E180" s="10">
        <v>283</v>
      </c>
      <c r="F180" s="10">
        <v>280</v>
      </c>
      <c r="G180" s="10">
        <v>0</v>
      </c>
      <c r="H180" s="52">
        <f t="shared" ref="H180" si="499">(IF(D180="SELL",E180-F180,IF(D180="BUY",F180-E180)))*C180</f>
        <v>-2120.1413427561838</v>
      </c>
      <c r="I180" s="52">
        <v>0</v>
      </c>
      <c r="J180" s="52">
        <f t="shared" ref="J180" si="500">SUM(H180,I180)</f>
        <v>-2120.1413427561838</v>
      </c>
    </row>
    <row r="181" spans="1:10" s="172" customFormat="1" ht="13.5" customHeight="1">
      <c r="A181" s="8">
        <v>43304</v>
      </c>
      <c r="B181" s="9" t="s">
        <v>330</v>
      </c>
      <c r="C181" s="11">
        <f t="shared" ref="C181" si="501">200000/E181</f>
        <v>355.87188612099646</v>
      </c>
      <c r="D181" s="9" t="s">
        <v>9</v>
      </c>
      <c r="E181" s="10">
        <v>562</v>
      </c>
      <c r="F181" s="10">
        <v>568.20000000000005</v>
      </c>
      <c r="G181" s="10">
        <v>575.5</v>
      </c>
      <c r="H181" s="52">
        <f t="shared" ref="H181" si="502">(IF(D181="SELL",E181-F181,IF(D181="BUY",F181-E181)))*C181</f>
        <v>2206.4056939501943</v>
      </c>
      <c r="I181" s="52">
        <f>(IF(D181="SELL",IF(G181="",0,F181-G181),IF(D181="BUY",IF(G181="",0,G181-F181))))*C181</f>
        <v>2597.8647686832578</v>
      </c>
      <c r="J181" s="52">
        <f t="shared" ref="J181" si="503">SUM(H181,I181)</f>
        <v>4804.2704626334526</v>
      </c>
    </row>
    <row r="182" spans="1:10" s="172" customFormat="1" ht="13.5" customHeight="1">
      <c r="A182" s="8">
        <v>43303</v>
      </c>
      <c r="B182" s="9" t="s">
        <v>75</v>
      </c>
      <c r="C182" s="11">
        <f t="shared" ref="C182" si="504">200000/E182</f>
        <v>738.00738007380073</v>
      </c>
      <c r="D182" s="9" t="s">
        <v>9</v>
      </c>
      <c r="E182" s="10">
        <v>271</v>
      </c>
      <c r="F182" s="10">
        <v>273.8</v>
      </c>
      <c r="G182" s="10">
        <v>278.3</v>
      </c>
      <c r="H182" s="52">
        <f t="shared" ref="H182" si="505">(IF(D182="SELL",E182-F182,IF(D182="BUY",F182-E182)))*C182</f>
        <v>2066.4206642066506</v>
      </c>
      <c r="I182" s="52">
        <v>0</v>
      </c>
      <c r="J182" s="52">
        <f t="shared" ref="J182" si="506">SUM(H182,I182)</f>
        <v>2066.4206642066506</v>
      </c>
    </row>
    <row r="183" spans="1:10" s="172" customFormat="1" ht="13.5" customHeight="1">
      <c r="A183" s="8">
        <v>43303</v>
      </c>
      <c r="B183" s="9" t="s">
        <v>228</v>
      </c>
      <c r="C183" s="11">
        <f t="shared" ref="C183" si="507">200000/E183</f>
        <v>588.0623346074683</v>
      </c>
      <c r="D183" s="9" t="s">
        <v>9</v>
      </c>
      <c r="E183" s="10">
        <v>340.1</v>
      </c>
      <c r="F183" s="10">
        <v>344</v>
      </c>
      <c r="G183" s="10">
        <v>350</v>
      </c>
      <c r="H183" s="52">
        <f t="shared" ref="H183" si="508">(IF(D183="SELL",E183-F183,IF(D183="BUY",F183-E183)))*C183</f>
        <v>2293.4431049691129</v>
      </c>
      <c r="I183" s="52">
        <v>0</v>
      </c>
      <c r="J183" s="52">
        <f t="shared" ref="J183" si="509">SUM(H183,I183)</f>
        <v>2293.4431049691129</v>
      </c>
    </row>
    <row r="184" spans="1:10" s="172" customFormat="1" ht="13.5" customHeight="1">
      <c r="A184" s="8">
        <v>43300</v>
      </c>
      <c r="B184" s="9" t="s">
        <v>220</v>
      </c>
      <c r="C184" s="11">
        <f t="shared" ref="C184" si="510">200000/E184</f>
        <v>416.66666666666669</v>
      </c>
      <c r="D184" s="9" t="s">
        <v>8</v>
      </c>
      <c r="E184" s="10">
        <v>480</v>
      </c>
      <c r="F184" s="10">
        <v>475.1</v>
      </c>
      <c r="G184" s="10">
        <v>468.2</v>
      </c>
      <c r="H184" s="52">
        <f t="shared" ref="H184" si="511">(IF(D184="SELL",E184-F184,IF(D184="BUY",F184-E184)))*C184</f>
        <v>2041.6666666666572</v>
      </c>
      <c r="I184" s="52">
        <f>(IF(D184="SELL",IF(G184="",0,F184-G184),IF(D184="BUY",IF(G184="",0,G184-F184))))*C184</f>
        <v>2875.0000000000146</v>
      </c>
      <c r="J184" s="52">
        <f t="shared" ref="J184" si="512">SUM(H184,I184)</f>
        <v>4916.6666666666715</v>
      </c>
    </row>
    <row r="185" spans="1:10" s="172" customFormat="1" ht="13.5" customHeight="1">
      <c r="A185" s="8">
        <v>43298</v>
      </c>
      <c r="B185" s="9" t="s">
        <v>325</v>
      </c>
      <c r="C185" s="11">
        <f t="shared" ref="C185" si="513">200000/E185</f>
        <v>95.785440613026822</v>
      </c>
      <c r="D185" s="9" t="s">
        <v>9</v>
      </c>
      <c r="E185" s="10">
        <v>2088</v>
      </c>
      <c r="F185" s="10">
        <v>2105</v>
      </c>
      <c r="G185" s="10">
        <v>2120</v>
      </c>
      <c r="H185" s="52">
        <f t="shared" ref="H185" si="514">(IF(D185="SELL",E185-F185,IF(D185="BUY",F185-E185)))*C185</f>
        <v>1628.352490421456</v>
      </c>
      <c r="I185" s="52">
        <f>(IF(D185="SELL",IF(G185="",0,F185-G185),IF(D185="BUY",IF(G185="",0,G185-F185))))*C185</f>
        <v>1436.7816091954023</v>
      </c>
      <c r="J185" s="52">
        <f t="shared" ref="J185" si="515">SUM(H185,I185)</f>
        <v>3065.1340996168583</v>
      </c>
    </row>
    <row r="186" spans="1:10" s="172" customFormat="1" ht="13.5" customHeight="1">
      <c r="A186" s="8">
        <v>43297</v>
      </c>
      <c r="B186" s="9" t="s">
        <v>75</v>
      </c>
      <c r="C186" s="11">
        <f t="shared" ref="C186" si="516">200000/E186</f>
        <v>664.89361702127655</v>
      </c>
      <c r="D186" s="9" t="s">
        <v>9</v>
      </c>
      <c r="E186" s="10">
        <v>300.8</v>
      </c>
      <c r="F186" s="10">
        <v>303.8</v>
      </c>
      <c r="G186" s="10">
        <v>308.3</v>
      </c>
      <c r="H186" s="52">
        <f>(IF(D186="SELL",E186-F186,IF(D186="BUY",F186-E186)))*C186</f>
        <v>1994.6808510638298</v>
      </c>
      <c r="I186" s="52">
        <v>0</v>
      </c>
      <c r="J186" s="52">
        <f t="shared" ref="J186" si="517">SUM(H186,I186)</f>
        <v>1994.6808510638298</v>
      </c>
    </row>
    <row r="187" spans="1:10" s="172" customFormat="1" ht="13.5" customHeight="1">
      <c r="A187" s="8">
        <v>43297</v>
      </c>
      <c r="B187" s="9" t="s">
        <v>243</v>
      </c>
      <c r="C187" s="11">
        <f t="shared" ref="C187" si="518">200000/E187</f>
        <v>220.21581149526534</v>
      </c>
      <c r="D187" s="9" t="s">
        <v>9</v>
      </c>
      <c r="E187" s="10">
        <v>908.2</v>
      </c>
      <c r="F187" s="10">
        <v>917.6</v>
      </c>
      <c r="G187" s="10">
        <v>926.2</v>
      </c>
      <c r="H187" s="52">
        <f t="shared" ref="H187" si="519">(IF(D187="SELL",E187-F187,IF(D187="BUY",F187-E187)))*C187</f>
        <v>2070.0286280554892</v>
      </c>
      <c r="I187" s="52">
        <v>0</v>
      </c>
      <c r="J187" s="52">
        <f t="shared" ref="J187" si="520">SUM(H187,I187)</f>
        <v>2070.0286280554892</v>
      </c>
    </row>
    <row r="188" spans="1:10" s="172" customFormat="1" ht="13.5" customHeight="1">
      <c r="A188" s="8">
        <v>43296</v>
      </c>
      <c r="B188" s="9" t="s">
        <v>331</v>
      </c>
      <c r="C188" s="11">
        <f t="shared" ref="C188" si="521">200000/E188</f>
        <v>257.56600128783003</v>
      </c>
      <c r="D188" s="9" t="s">
        <v>9</v>
      </c>
      <c r="E188" s="10">
        <v>776.5</v>
      </c>
      <c r="F188" s="10">
        <v>781.65</v>
      </c>
      <c r="G188" s="10">
        <v>790.2</v>
      </c>
      <c r="H188" s="52">
        <f t="shared" ref="H188:H193" si="522">(IF(D188="SELL",E188-F188,IF(D188="BUY",F188-E188)))*C188</f>
        <v>1326.4649066323188</v>
      </c>
      <c r="I188" s="52">
        <v>0</v>
      </c>
      <c r="J188" s="52">
        <f t="shared" ref="J188" si="523">SUM(H188,I188)</f>
        <v>1326.4649066323188</v>
      </c>
    </row>
    <row r="189" spans="1:10" s="172" customFormat="1" ht="13.5" customHeight="1">
      <c r="A189" s="8">
        <v>43293</v>
      </c>
      <c r="B189" s="9" t="s">
        <v>330</v>
      </c>
      <c r="C189" s="11">
        <f t="shared" ref="C189" si="524">200000/E189</f>
        <v>351.98873636043646</v>
      </c>
      <c r="D189" s="9" t="s">
        <v>9</v>
      </c>
      <c r="E189" s="10">
        <v>568.20000000000005</v>
      </c>
      <c r="F189" s="10">
        <v>572.9</v>
      </c>
      <c r="G189" s="10">
        <v>579.20000000000005</v>
      </c>
      <c r="H189" s="52">
        <f t="shared" si="522"/>
        <v>1654.3470608940274</v>
      </c>
      <c r="I189" s="52">
        <v>0</v>
      </c>
      <c r="J189" s="52">
        <f t="shared" ref="J189" si="525">SUM(H189,I189)</f>
        <v>1654.3470608940274</v>
      </c>
    </row>
    <row r="190" spans="1:10" s="172" customFormat="1" ht="13.5" customHeight="1">
      <c r="A190" s="8">
        <v>43293</v>
      </c>
      <c r="B190" s="9" t="s">
        <v>75</v>
      </c>
      <c r="C190" s="11">
        <f t="shared" ref="C190:C191" si="526">200000/E190</f>
        <v>670.46597385182702</v>
      </c>
      <c r="D190" s="9" t="s">
        <v>9</v>
      </c>
      <c r="E190" s="10">
        <v>298.3</v>
      </c>
      <c r="F190" s="10">
        <v>302</v>
      </c>
      <c r="G190" s="10">
        <v>304.7</v>
      </c>
      <c r="H190" s="52">
        <f t="shared" si="522"/>
        <v>2480.7241032517522</v>
      </c>
      <c r="I190" s="52">
        <f>(IF(D190="SELL",IF(G190="",0,F190-G190),IF(D190="BUY",IF(G190="",0,G190-F190))))*C190</f>
        <v>1810.2581293999253</v>
      </c>
      <c r="J190" s="52">
        <f t="shared" ref="J190" si="527">SUM(H190,I190)</f>
        <v>4290.9822326516778</v>
      </c>
    </row>
    <row r="191" spans="1:10" s="172" customFormat="1" ht="13.5" customHeight="1">
      <c r="A191" s="8">
        <v>43657</v>
      </c>
      <c r="B191" s="9" t="s">
        <v>75</v>
      </c>
      <c r="C191" s="11">
        <f t="shared" si="526"/>
        <v>706.71378091872793</v>
      </c>
      <c r="D191" s="9" t="s">
        <v>8</v>
      </c>
      <c r="E191" s="178">
        <v>283</v>
      </c>
      <c r="F191" s="178">
        <v>280.3</v>
      </c>
      <c r="G191" s="178">
        <v>276.8</v>
      </c>
      <c r="H191" s="52">
        <f t="shared" si="522"/>
        <v>1908.1272084805573</v>
      </c>
      <c r="I191" s="52">
        <f>(IF(D191="SELL",IF(G191="",0,F191-G191),IF(D191="BUY",IF(G191="",0,G191-F191))))*C191</f>
        <v>2473.4982332155478</v>
      </c>
      <c r="J191" s="52">
        <f t="shared" ref="J191" si="528">SUM(H191,I191)</f>
        <v>4381.6254416961056</v>
      </c>
    </row>
    <row r="192" spans="1:10" s="172" customFormat="1" ht="13.5" customHeight="1">
      <c r="A192" s="8">
        <v>43656</v>
      </c>
      <c r="B192" s="9" t="s">
        <v>97</v>
      </c>
      <c r="C192" s="11">
        <f t="shared" ref="C192" si="529">200000/E192</f>
        <v>263.15789473684208</v>
      </c>
      <c r="D192" s="9" t="s">
        <v>8</v>
      </c>
      <c r="E192" s="178">
        <v>760</v>
      </c>
      <c r="F192" s="178">
        <v>755</v>
      </c>
      <c r="G192" s="52">
        <v>750</v>
      </c>
      <c r="H192" s="52">
        <f t="shared" si="522"/>
        <v>1315.7894736842104</v>
      </c>
      <c r="I192" s="52">
        <v>0</v>
      </c>
      <c r="J192" s="52">
        <f t="shared" ref="J192" si="530">SUM(H192,I192)</f>
        <v>1315.7894736842104</v>
      </c>
    </row>
    <row r="193" spans="1:10" s="172" customFormat="1" ht="13.5" customHeight="1">
      <c r="A193" s="8">
        <v>43655</v>
      </c>
      <c r="B193" s="9" t="s">
        <v>267</v>
      </c>
      <c r="C193" s="11">
        <f t="shared" ref="C193" si="531">200000/E193</f>
        <v>347.10170079833387</v>
      </c>
      <c r="D193" s="9" t="s">
        <v>9</v>
      </c>
      <c r="E193" s="178">
        <v>576.20000000000005</v>
      </c>
      <c r="F193" s="178">
        <v>583</v>
      </c>
      <c r="G193" s="52">
        <v>591.1</v>
      </c>
      <c r="H193" s="52">
        <f t="shared" si="522"/>
        <v>2360.2915654286544</v>
      </c>
      <c r="I193" s="52">
        <f>(IF(D193="SELL",IF(G193="",0,F193-G193),IF(D193="BUY",IF(G193="",0,G193-F193))))*C193</f>
        <v>2811.5237764665121</v>
      </c>
      <c r="J193" s="52">
        <f t="shared" ref="J193" si="532">SUM(H193,I193)</f>
        <v>5171.8153418951661</v>
      </c>
    </row>
    <row r="194" spans="1:10" s="172" customFormat="1" ht="13.5" customHeight="1">
      <c r="A194" s="8">
        <v>43650</v>
      </c>
      <c r="B194" s="9" t="s">
        <v>267</v>
      </c>
      <c r="C194" s="11">
        <f t="shared" ref="C194" si="533">200000/E194</f>
        <v>314.070351758794</v>
      </c>
      <c r="D194" s="9" t="s">
        <v>9</v>
      </c>
      <c r="E194" s="178">
        <v>636.79999999999995</v>
      </c>
      <c r="F194" s="178">
        <v>641.6</v>
      </c>
      <c r="G194" s="52">
        <v>650.29999999999995</v>
      </c>
      <c r="H194" s="52">
        <f t="shared" ref="H194" si="534">(IF(D194="SELL",E194-F194,IF(D194="BUY",F194-E194)))*C194</f>
        <v>1507.5376884422326</v>
      </c>
      <c r="I194" s="52">
        <v>0</v>
      </c>
      <c r="J194" s="52">
        <f t="shared" ref="J194" si="535">SUM(H194,I194)</f>
        <v>1507.5376884422326</v>
      </c>
    </row>
    <row r="195" spans="1:10" s="172" customFormat="1" ht="13.5" customHeight="1">
      <c r="A195" s="8">
        <v>43649</v>
      </c>
      <c r="B195" s="9" t="s">
        <v>268</v>
      </c>
      <c r="C195" s="11">
        <f t="shared" ref="C195" si="536">200000/E195</f>
        <v>254.67974022666499</v>
      </c>
      <c r="D195" s="9" t="s">
        <v>9</v>
      </c>
      <c r="E195" s="178">
        <v>785.3</v>
      </c>
      <c r="F195" s="178">
        <v>792</v>
      </c>
      <c r="G195" s="52">
        <v>795.3</v>
      </c>
      <c r="H195" s="52">
        <f t="shared" ref="H195" si="537">(IF(D195="SELL",E195-F195,IF(D195="BUY",F195-E195)))*C195</f>
        <v>1706.354259518667</v>
      </c>
      <c r="I195" s="52">
        <v>0</v>
      </c>
      <c r="J195" s="52">
        <f t="shared" ref="J195" si="538">SUM(H195,I195)</f>
        <v>1706.354259518667</v>
      </c>
    </row>
    <row r="196" spans="1:10" s="172" customFormat="1" ht="13.5" customHeight="1">
      <c r="A196" s="8">
        <v>43648</v>
      </c>
      <c r="B196" s="9" t="s">
        <v>47</v>
      </c>
      <c r="C196" s="11">
        <f t="shared" ref="C196" si="539">200000/E196</f>
        <v>379.86704653371322</v>
      </c>
      <c r="D196" s="9" t="s">
        <v>9</v>
      </c>
      <c r="E196" s="178">
        <v>526.5</v>
      </c>
      <c r="F196" s="178">
        <v>532</v>
      </c>
      <c r="G196" s="52">
        <v>538.79999999999995</v>
      </c>
      <c r="H196" s="52">
        <f t="shared" ref="H196" si="540">(IF(D196="SELL",E196-F196,IF(D196="BUY",F196-E196)))*C196</f>
        <v>2089.2687559354226</v>
      </c>
      <c r="I196" s="52">
        <v>0</v>
      </c>
      <c r="J196" s="52">
        <f t="shared" ref="J196" si="541">SUM(H196,I196)</f>
        <v>2089.2687559354226</v>
      </c>
    </row>
    <row r="197" spans="1:10" s="172" customFormat="1" ht="13.5" customHeight="1">
      <c r="A197" s="8">
        <v>43647</v>
      </c>
      <c r="B197" s="9" t="s">
        <v>117</v>
      </c>
      <c r="C197" s="11">
        <f t="shared" ref="C197" si="542">200000/E197</f>
        <v>1762.1145374449338</v>
      </c>
      <c r="D197" s="9" t="s">
        <v>9</v>
      </c>
      <c r="E197" s="178">
        <v>113.5</v>
      </c>
      <c r="F197" s="178">
        <v>115.3</v>
      </c>
      <c r="G197" s="52">
        <v>116.5</v>
      </c>
      <c r="H197" s="52">
        <f>(IF(D197="SELL",E197-F197,IF(D197="BUY",F197-E197)))*C197</f>
        <v>3171.8061674008759</v>
      </c>
      <c r="I197" s="52">
        <f>(IF(D197="SELL",IF(G197="",0,F197-G197),IF(D197="BUY",IF(G197="",0,G197-F197))))*C197</f>
        <v>2114.5374449339256</v>
      </c>
      <c r="J197" s="52">
        <f t="shared" ref="J197" si="543">SUM(H197,I197)</f>
        <v>5286.3436123348019</v>
      </c>
    </row>
    <row r="198" spans="1:10" s="172" customFormat="1" ht="13.5" customHeight="1">
      <c r="A198" s="8">
        <v>43644</v>
      </c>
      <c r="B198" s="9" t="s">
        <v>300</v>
      </c>
      <c r="C198" s="11">
        <f t="shared" ref="C198" si="544">200000/E198</f>
        <v>166.63889351774702</v>
      </c>
      <c r="D198" s="9" t="s">
        <v>9</v>
      </c>
      <c r="E198" s="52">
        <v>1200.2</v>
      </c>
      <c r="F198" s="52">
        <v>1203</v>
      </c>
      <c r="G198" s="52">
        <v>798.2</v>
      </c>
      <c r="H198" s="52">
        <f t="shared" ref="H198" si="545">(IF(D198="SELL",E198-F198,IF(D198="BUY",F198-E198)))*C198</f>
        <v>466.58890184968408</v>
      </c>
      <c r="I198" s="52">
        <v>0</v>
      </c>
      <c r="J198" s="52">
        <f t="shared" ref="J198" si="546">SUM(H198,I198)</f>
        <v>466.58890184968408</v>
      </c>
    </row>
    <row r="199" spans="1:10" s="172" customFormat="1" ht="13.5" customHeight="1">
      <c r="A199" s="8">
        <v>43644</v>
      </c>
      <c r="B199" s="9" t="s">
        <v>268</v>
      </c>
      <c r="C199" s="11">
        <f t="shared" ref="C199:C201" si="547">200000/E199</f>
        <v>256.08194622279132</v>
      </c>
      <c r="D199" s="9" t="s">
        <v>9</v>
      </c>
      <c r="E199" s="52">
        <v>781</v>
      </c>
      <c r="F199" s="52">
        <v>788.2</v>
      </c>
      <c r="G199" s="52">
        <v>798.2</v>
      </c>
      <c r="H199" s="52">
        <f t="shared" ref="H199" si="548">(IF(D199="SELL",E199-F199,IF(D199="BUY",F199-E199)))*C199</f>
        <v>1843.7900128041092</v>
      </c>
      <c r="I199" s="52">
        <v>0</v>
      </c>
      <c r="J199" s="52">
        <f t="shared" ref="J199" si="549">SUM(H199,I199)</f>
        <v>1843.7900128041092</v>
      </c>
    </row>
    <row r="200" spans="1:10" s="177" customFormat="1" ht="15.75">
      <c r="A200" s="8">
        <v>43643</v>
      </c>
      <c r="B200" s="9" t="s">
        <v>231</v>
      </c>
      <c r="C200" s="11">
        <f t="shared" si="547"/>
        <v>442.62476485559364</v>
      </c>
      <c r="D200" s="52" t="s">
        <v>9</v>
      </c>
      <c r="E200" s="52">
        <v>451.85</v>
      </c>
      <c r="F200" s="52">
        <v>456</v>
      </c>
      <c r="G200" s="52">
        <v>462</v>
      </c>
      <c r="H200" s="52">
        <f>(IF(D200="SELL",E200-F200,IF(D200="BUY",F200-E200)))*C200</f>
        <v>1836.8927741507036</v>
      </c>
      <c r="I200" s="52">
        <v>0</v>
      </c>
      <c r="J200" s="52">
        <f>SUM(H200,I200)</f>
        <v>1836.8927741507036</v>
      </c>
    </row>
    <row r="201" spans="1:10" s="172" customFormat="1" ht="13.5" customHeight="1">
      <c r="A201" s="8">
        <v>43643</v>
      </c>
      <c r="B201" s="9" t="s">
        <v>329</v>
      </c>
      <c r="C201" s="11">
        <f t="shared" si="547"/>
        <v>219.10604732690624</v>
      </c>
      <c r="D201" s="9" t="s">
        <v>9</v>
      </c>
      <c r="E201" s="52">
        <v>912.8</v>
      </c>
      <c r="F201" s="52">
        <v>920</v>
      </c>
      <c r="G201" s="52">
        <v>929.2</v>
      </c>
      <c r="H201" s="52">
        <f t="shared" ref="H201" si="550">(IF(D201="SELL",E201-F201,IF(D201="BUY",F201-E201)))*C201</f>
        <v>1577.563540753735</v>
      </c>
      <c r="I201" s="52">
        <v>0</v>
      </c>
      <c r="J201" s="52">
        <f t="shared" ref="J201" si="551">SUM(H201,I201)</f>
        <v>1577.563540753735</v>
      </c>
    </row>
    <row r="202" spans="1:10" s="172" customFormat="1" ht="13.5" customHeight="1">
      <c r="A202" s="8">
        <v>43643</v>
      </c>
      <c r="B202" s="9" t="s">
        <v>189</v>
      </c>
      <c r="C202" s="11">
        <f t="shared" ref="C202" si="552">200000/E202</f>
        <v>714.28571428571433</v>
      </c>
      <c r="D202" s="9" t="s">
        <v>9</v>
      </c>
      <c r="E202" s="52">
        <v>280</v>
      </c>
      <c r="F202" s="52">
        <v>276</v>
      </c>
      <c r="G202" s="52">
        <v>0</v>
      </c>
      <c r="H202" s="52">
        <f t="shared" ref="H202" si="553">(IF(D202="SELL",E202-F202,IF(D202="BUY",F202-E202)))*C202</f>
        <v>-2857.1428571428573</v>
      </c>
      <c r="I202" s="52">
        <v>0</v>
      </c>
      <c r="J202" s="52">
        <f t="shared" ref="J202" si="554">SUM(H202,I202)</f>
        <v>-2857.1428571428573</v>
      </c>
    </row>
    <row r="203" spans="1:10" s="172" customFormat="1" ht="13.5" customHeight="1">
      <c r="A203" s="8">
        <v>43642</v>
      </c>
      <c r="B203" s="9" t="s">
        <v>206</v>
      </c>
      <c r="C203" s="11">
        <f t="shared" ref="C203" si="555">200000/E203</f>
        <v>271.00271002710025</v>
      </c>
      <c r="D203" s="9" t="s">
        <v>9</v>
      </c>
      <c r="E203" s="52">
        <v>738</v>
      </c>
      <c r="F203" s="52">
        <v>738</v>
      </c>
      <c r="G203" s="52">
        <v>0</v>
      </c>
      <c r="H203" s="52">
        <f t="shared" ref="H203" si="556">(IF(D203="SELL",E203-F203,IF(D203="BUY",F203-E203)))*C203</f>
        <v>0</v>
      </c>
      <c r="I203" s="52">
        <v>0</v>
      </c>
      <c r="J203" s="52">
        <v>0</v>
      </c>
    </row>
    <row r="204" spans="1:10" s="172" customFormat="1" ht="13.5" customHeight="1">
      <c r="A204" s="8">
        <v>43642</v>
      </c>
      <c r="B204" s="9" t="s">
        <v>160</v>
      </c>
      <c r="C204" s="11">
        <f t="shared" ref="C204" si="557">200000/E204</f>
        <v>3358.5222502099077</v>
      </c>
      <c r="D204" s="9" t="s">
        <v>9</v>
      </c>
      <c r="E204" s="52">
        <v>59.55</v>
      </c>
      <c r="F204" s="52">
        <v>60.5</v>
      </c>
      <c r="G204" s="52">
        <v>62.2</v>
      </c>
      <c r="H204" s="52">
        <f t="shared" ref="H204" si="558">(IF(D204="SELL",E204-F204,IF(D204="BUY",F204-E204)))*C204</f>
        <v>3190.5961376994219</v>
      </c>
      <c r="I204" s="52">
        <f t="shared" ref="I204" si="559">(IF(D204="SELL",IF(G204="",0,F204-G204),IF(D204="BUY",IF(G204="",0,G204-F204))))*C204</f>
        <v>5709.4878253568522</v>
      </c>
      <c r="J204" s="52">
        <f t="shared" ref="J204" si="560">SUM(H204,I204)</f>
        <v>8900.0839630562732</v>
      </c>
    </row>
    <row r="205" spans="1:10" s="172" customFormat="1" ht="13.5" customHeight="1">
      <c r="A205" s="8">
        <v>43642</v>
      </c>
      <c r="B205" s="9" t="s">
        <v>328</v>
      </c>
      <c r="C205" s="11">
        <f t="shared" ref="C205:C207" si="561">200000/E205</f>
        <v>2159.8272138228945</v>
      </c>
      <c r="D205" s="9" t="s">
        <v>9</v>
      </c>
      <c r="E205" s="52">
        <v>92.6</v>
      </c>
      <c r="F205" s="52">
        <v>93.8</v>
      </c>
      <c r="G205" s="52">
        <v>95.5</v>
      </c>
      <c r="H205" s="52">
        <f t="shared" ref="H205" si="562">(IF(D205="SELL",E205-F205,IF(D205="BUY",F205-E205)))*C205</f>
        <v>2591.7926565874795</v>
      </c>
      <c r="I205" s="52">
        <v>0</v>
      </c>
      <c r="J205" s="52">
        <f t="shared" ref="J205" si="563">SUM(H205,I205)</f>
        <v>2591.7926565874795</v>
      </c>
    </row>
    <row r="206" spans="1:10" s="172" customFormat="1" ht="13.5" customHeight="1">
      <c r="A206" s="8">
        <v>43642</v>
      </c>
      <c r="B206" s="9" t="s">
        <v>205</v>
      </c>
      <c r="C206" s="11">
        <f t="shared" si="561"/>
        <v>469.09815878972671</v>
      </c>
      <c r="D206" s="52" t="s">
        <v>9</v>
      </c>
      <c r="E206" s="52">
        <v>426.35</v>
      </c>
      <c r="F206" s="52">
        <v>432</v>
      </c>
      <c r="G206" s="52">
        <v>440.2</v>
      </c>
      <c r="H206" s="52">
        <f t="shared" ref="H206" si="564">(IF(D206="SELL",E206-F206,IF(D206="BUY",F206-E206)))*C206</f>
        <v>2650.4045971619453</v>
      </c>
      <c r="I206" s="52">
        <f>(IF(D206="SELL",IF(G206="",0,F206-G206),IF(D206="BUY",IF(G206="",0,G206-F206))))*C206</f>
        <v>3846.6049020757537</v>
      </c>
      <c r="J206" s="52">
        <f t="shared" ref="J206" si="565">SUM(H206,I206)</f>
        <v>6497.0094992376989</v>
      </c>
    </row>
    <row r="207" spans="1:10" s="172" customFormat="1" ht="13.5" customHeight="1">
      <c r="A207" s="8">
        <v>43640</v>
      </c>
      <c r="B207" s="9" t="s">
        <v>233</v>
      </c>
      <c r="C207" s="11">
        <f t="shared" si="561"/>
        <v>323.51989647363308</v>
      </c>
      <c r="D207" s="9" t="s">
        <v>9</v>
      </c>
      <c r="E207" s="52">
        <v>618.20000000000005</v>
      </c>
      <c r="F207" s="52">
        <v>623.79999999999995</v>
      </c>
      <c r="G207" s="52">
        <v>630</v>
      </c>
      <c r="H207" s="52">
        <f t="shared" ref="H207" si="566">(IF(D207="SELL",E207-F207,IF(D207="BUY",F207-E207)))*C207</f>
        <v>1811.7114202523157</v>
      </c>
      <c r="I207" s="52">
        <f t="shared" ref="I207" si="567">(IF(D207="SELL",IF(G207="",0,F207-G207),IF(D207="BUY",IF(G207="",0,G207-F207))))*C207</f>
        <v>2005.8233581365398</v>
      </c>
      <c r="J207" s="52">
        <f t="shared" ref="J207" si="568">SUM(H207,I207)</f>
        <v>3817.5347783888556</v>
      </c>
    </row>
    <row r="208" spans="1:10" s="172" customFormat="1" ht="13.5" customHeight="1">
      <c r="A208" s="8">
        <v>43640</v>
      </c>
      <c r="B208" s="9" t="s">
        <v>291</v>
      </c>
      <c r="C208" s="11">
        <f t="shared" ref="C208" si="569">200000/E208</f>
        <v>418.41004184100416</v>
      </c>
      <c r="D208" s="9" t="s">
        <v>9</v>
      </c>
      <c r="E208" s="52">
        <v>478</v>
      </c>
      <c r="F208" s="52">
        <v>471.1</v>
      </c>
      <c r="G208" s="52">
        <v>0</v>
      </c>
      <c r="H208" s="52">
        <f t="shared" ref="H208" si="570">(IF(D208="SELL",E208-F208,IF(D208="BUY",F208-E208)))*C208</f>
        <v>-2887.0292887029191</v>
      </c>
      <c r="I208" s="52">
        <v>0</v>
      </c>
      <c r="J208" s="52">
        <f t="shared" ref="J208" si="571">SUM(H208,I208)</f>
        <v>-2887.0292887029191</v>
      </c>
    </row>
    <row r="209" spans="1:10" s="172" customFormat="1" ht="13.5" customHeight="1">
      <c r="A209" s="8">
        <v>43636</v>
      </c>
      <c r="B209" s="9" t="s">
        <v>189</v>
      </c>
      <c r="C209" s="11">
        <f t="shared" ref="C209" si="572">200000/E209</f>
        <v>759.87841945288756</v>
      </c>
      <c r="D209" s="9" t="s">
        <v>9</v>
      </c>
      <c r="E209" s="52">
        <v>263.2</v>
      </c>
      <c r="F209" s="52">
        <v>266.5</v>
      </c>
      <c r="G209" s="52">
        <v>269</v>
      </c>
      <c r="H209" s="52">
        <f t="shared" ref="H209" si="573">(IF(D209="SELL",E209-F209,IF(D209="BUY",F209-E209)))*C209</f>
        <v>2507.5987841945375</v>
      </c>
      <c r="I209" s="52">
        <f t="shared" ref="I209" si="574">(IF(D209="SELL",IF(G209="",0,F209-G209),IF(D209="BUY",IF(G209="",0,G209-F209))))*C209</f>
        <v>1899.6960486322189</v>
      </c>
      <c r="J209" s="52">
        <f t="shared" ref="J209" si="575">SUM(H209,I209)</f>
        <v>4407.2948328267566</v>
      </c>
    </row>
    <row r="210" spans="1:10" s="172" customFormat="1" ht="13.5" customHeight="1">
      <c r="A210" s="8">
        <v>43634</v>
      </c>
      <c r="B210" s="9" t="s">
        <v>327</v>
      </c>
      <c r="C210" s="11">
        <f t="shared" ref="C210" si="576">200000/E210</f>
        <v>578.03468208092488</v>
      </c>
      <c r="D210" s="9" t="s">
        <v>9</v>
      </c>
      <c r="E210" s="52">
        <v>346</v>
      </c>
      <c r="F210" s="52">
        <v>350</v>
      </c>
      <c r="G210" s="52">
        <v>353</v>
      </c>
      <c r="H210" s="52">
        <f t="shared" ref="H210" si="577">(IF(D210="SELL",E210-F210,IF(D210="BUY",F210-E210)))*C210</f>
        <v>2312.1387283236995</v>
      </c>
      <c r="I210" s="52">
        <v>0</v>
      </c>
      <c r="J210" s="52">
        <f t="shared" ref="J210" si="578">SUM(H210,I210)</f>
        <v>2312.1387283236995</v>
      </c>
    </row>
    <row r="211" spans="1:10" s="172" customFormat="1" ht="13.5" customHeight="1">
      <c r="A211" s="8">
        <v>43633</v>
      </c>
      <c r="B211" s="9" t="s">
        <v>243</v>
      </c>
      <c r="C211" s="11">
        <f t="shared" ref="C211" si="579">200000/E211</f>
        <v>187.23085564501028</v>
      </c>
      <c r="D211" s="9" t="s">
        <v>8</v>
      </c>
      <c r="E211" s="52">
        <v>1068.2</v>
      </c>
      <c r="F211" s="52">
        <v>1058</v>
      </c>
      <c r="G211" s="52">
        <v>1050.2</v>
      </c>
      <c r="H211" s="52">
        <f t="shared" ref="H211" si="580">(IF(D211="SELL",E211-F211,IF(D211="BUY",F211-E211)))*C211</f>
        <v>1909.7547275791135</v>
      </c>
      <c r="I211" s="52">
        <v>0</v>
      </c>
      <c r="J211" s="52">
        <f t="shared" ref="J211" si="581">SUM(H211,I211)</f>
        <v>1909.7547275791135</v>
      </c>
    </row>
    <row r="212" spans="1:10" s="172" customFormat="1" ht="13.5" customHeight="1">
      <c r="A212" s="8">
        <v>43629</v>
      </c>
      <c r="B212" s="9" t="s">
        <v>326</v>
      </c>
      <c r="C212" s="11">
        <f t="shared" ref="C212" si="582">200000/E212</f>
        <v>558.3472920156338</v>
      </c>
      <c r="D212" s="9" t="s">
        <v>9</v>
      </c>
      <c r="E212" s="52">
        <v>358.2</v>
      </c>
      <c r="F212" s="52">
        <v>358.2</v>
      </c>
      <c r="G212" s="52">
        <v>0</v>
      </c>
      <c r="H212" s="52">
        <f t="shared" ref="H212" si="583">(IF(D212="SELL",E212-F212,IF(D212="BUY",F212-E212)))*C212</f>
        <v>0</v>
      </c>
      <c r="I212" s="52">
        <v>0</v>
      </c>
      <c r="J212" s="52">
        <f t="shared" ref="J212" si="584">SUM(H212,I212)</f>
        <v>0</v>
      </c>
    </row>
    <row r="213" spans="1:10" s="172" customFormat="1" ht="13.5" customHeight="1">
      <c r="A213" s="8">
        <v>43629</v>
      </c>
      <c r="B213" s="9" t="s">
        <v>325</v>
      </c>
      <c r="C213" s="11">
        <f t="shared" ref="C213" si="585">200000/E213</f>
        <v>105.70824524312897</v>
      </c>
      <c r="D213" s="9" t="s">
        <v>9</v>
      </c>
      <c r="E213" s="52">
        <v>1892</v>
      </c>
      <c r="F213" s="52">
        <v>1898</v>
      </c>
      <c r="G213" s="52">
        <v>0</v>
      </c>
      <c r="H213" s="52">
        <f t="shared" ref="H213" si="586">(IF(D213="SELL",E213-F213,IF(D213="BUY",F213-E213)))*C213</f>
        <v>634.24947145877377</v>
      </c>
      <c r="I213" s="52">
        <v>0</v>
      </c>
      <c r="J213" s="52">
        <f t="shared" ref="J213" si="587">SUM(H213,I213)</f>
        <v>634.24947145877377</v>
      </c>
    </row>
    <row r="214" spans="1:10" s="172" customFormat="1" ht="13.5" customHeight="1">
      <c r="A214" s="8">
        <v>43629</v>
      </c>
      <c r="B214" s="9" t="s">
        <v>324</v>
      </c>
      <c r="C214" s="11">
        <f t="shared" ref="C214:C215" si="588">200000/E214</f>
        <v>616.14294516327789</v>
      </c>
      <c r="D214" s="9" t="s">
        <v>9</v>
      </c>
      <c r="E214" s="52">
        <v>324.60000000000002</v>
      </c>
      <c r="F214" s="52">
        <v>328</v>
      </c>
      <c r="G214" s="52">
        <v>332.3</v>
      </c>
      <c r="H214" s="52">
        <f t="shared" ref="H214:H215" si="589">(IF(D214="SELL",E214-F214,IF(D214="BUY",F214-E214)))*C214</f>
        <v>2094.8860135551308</v>
      </c>
      <c r="I214" s="52">
        <v>0</v>
      </c>
      <c r="J214" s="52">
        <f t="shared" ref="J214:J215" si="590">SUM(H214,I214)</f>
        <v>2094.8860135551308</v>
      </c>
    </row>
    <row r="215" spans="1:10" s="172" customFormat="1" ht="13.5" customHeight="1">
      <c r="A215" s="8">
        <v>43629</v>
      </c>
      <c r="B215" s="9" t="s">
        <v>20</v>
      </c>
      <c r="C215" s="11">
        <f t="shared" si="588"/>
        <v>456.62100456621005</v>
      </c>
      <c r="D215" s="9" t="s">
        <v>9</v>
      </c>
      <c r="E215" s="52">
        <v>438</v>
      </c>
      <c r="F215" s="52">
        <v>432.3</v>
      </c>
      <c r="G215" s="52">
        <v>432</v>
      </c>
      <c r="H215" s="52">
        <f t="shared" si="589"/>
        <v>-2602.739726027392</v>
      </c>
      <c r="I215" s="52">
        <v>0</v>
      </c>
      <c r="J215" s="52">
        <f t="shared" si="590"/>
        <v>-2602.739726027392</v>
      </c>
    </row>
    <row r="216" spans="1:10" s="172" customFormat="1" ht="13.5" customHeight="1">
      <c r="A216" s="8">
        <v>43627</v>
      </c>
      <c r="B216" s="9" t="s">
        <v>75</v>
      </c>
      <c r="C216" s="11">
        <f t="shared" ref="C216" si="591">200000/E216</f>
        <v>473.93364928909955</v>
      </c>
      <c r="D216" s="9" t="s">
        <v>9</v>
      </c>
      <c r="E216" s="10">
        <v>422</v>
      </c>
      <c r="F216" s="10">
        <v>426.2</v>
      </c>
      <c r="G216" s="10">
        <v>432</v>
      </c>
      <c r="H216" s="52">
        <f t="shared" ref="H216" si="592">(IF(D216="SELL",E216-F216,IF(D216="BUY",F216-E216)))*C216</f>
        <v>1990.5213270142128</v>
      </c>
      <c r="I216" s="52">
        <v>0</v>
      </c>
      <c r="J216" s="52">
        <f t="shared" ref="J216" si="593">SUM(H216,I216)</f>
        <v>1990.5213270142128</v>
      </c>
    </row>
    <row r="217" spans="1:10" s="176" customFormat="1" ht="15.75">
      <c r="A217" s="8">
        <v>43627</v>
      </c>
      <c r="B217" s="9" t="s">
        <v>323</v>
      </c>
      <c r="C217" s="11">
        <f t="shared" ref="C217" si="594">200000/E217</f>
        <v>1026.6940451745379</v>
      </c>
      <c r="D217" s="9" t="s">
        <v>9</v>
      </c>
      <c r="E217" s="10">
        <v>194.8</v>
      </c>
      <c r="F217" s="10">
        <v>196.8</v>
      </c>
      <c r="G217" s="10">
        <v>0</v>
      </c>
      <c r="H217" s="52">
        <f t="shared" ref="H217" si="595">(IF(D217="SELL",E217-F217,IF(D217="BUY",F217-E217)))*C217</f>
        <v>2053.3880903490758</v>
      </c>
      <c r="I217" s="52">
        <v>0</v>
      </c>
      <c r="J217" s="52">
        <f t="shared" ref="J217" si="596">SUM(H217,I217)</f>
        <v>2053.3880903490758</v>
      </c>
    </row>
    <row r="218" spans="1:10" s="176" customFormat="1" ht="15.75">
      <c r="A218" s="8">
        <v>43627</v>
      </c>
      <c r="B218" s="9" t="s">
        <v>242</v>
      </c>
      <c r="C218" s="11">
        <f t="shared" ref="C218" si="597">200000/E218</f>
        <v>140.83515245405255</v>
      </c>
      <c r="D218" s="9" t="s">
        <v>9</v>
      </c>
      <c r="E218" s="10">
        <v>1420.1</v>
      </c>
      <c r="F218" s="10">
        <v>1415.1</v>
      </c>
      <c r="G218" s="10">
        <v>0</v>
      </c>
      <c r="H218" s="52">
        <f t="shared" ref="H218" si="598">(IF(D218="SELL",E218-F218,IF(D218="BUY",F218-E218)))*C218</f>
        <v>-704.17576227026279</v>
      </c>
      <c r="I218" s="52">
        <v>0</v>
      </c>
      <c r="J218" s="52">
        <f t="shared" ref="J218" si="599">SUM(H218,I218)</f>
        <v>-704.17576227026279</v>
      </c>
    </row>
    <row r="219" spans="1:10" s="175" customFormat="1" ht="15.75">
      <c r="A219" s="8">
        <v>43623</v>
      </c>
      <c r="B219" s="9" t="s">
        <v>322</v>
      </c>
      <c r="C219" s="11">
        <f t="shared" ref="C219" si="600">200000/E219</f>
        <v>196.42506383814575</v>
      </c>
      <c r="D219" s="9" t="s">
        <v>9</v>
      </c>
      <c r="E219" s="10">
        <v>1018.2</v>
      </c>
      <c r="F219" s="10">
        <v>1028</v>
      </c>
      <c r="G219" s="10">
        <v>1038</v>
      </c>
      <c r="H219" s="52">
        <f t="shared" ref="H219" si="601">(IF(D219="SELL",E219-F219,IF(D219="BUY",F219-E219)))*C219</f>
        <v>1924.9656256138194</v>
      </c>
      <c r="I219" s="52">
        <v>0</v>
      </c>
      <c r="J219" s="52">
        <f t="shared" ref="J219" si="602">SUM(H219,I219)</f>
        <v>1924.9656256138194</v>
      </c>
    </row>
    <row r="220" spans="1:10" s="174" customFormat="1" ht="15.75">
      <c r="A220" s="8">
        <v>43623</v>
      </c>
      <c r="B220" s="9" t="s">
        <v>259</v>
      </c>
      <c r="C220" s="11">
        <f t="shared" ref="C220" si="603">200000/E220</f>
        <v>904.97737556561083</v>
      </c>
      <c r="D220" s="9" t="s">
        <v>9</v>
      </c>
      <c r="E220" s="10">
        <v>221</v>
      </c>
      <c r="F220" s="10">
        <v>223.8</v>
      </c>
      <c r="G220" s="10">
        <v>226.5</v>
      </c>
      <c r="H220" s="52">
        <f t="shared" ref="H220" si="604">(IF(D220="SELL",E220-F220,IF(D220="BUY",F220-E220)))*C220</f>
        <v>2533.9366515837205</v>
      </c>
      <c r="I220" s="52">
        <v>0</v>
      </c>
      <c r="J220" s="52">
        <f t="shared" ref="J220" si="605">SUM(H220,I220)</f>
        <v>2533.9366515837205</v>
      </c>
    </row>
    <row r="221" spans="1:10" s="174" customFormat="1" ht="15.75">
      <c r="A221" s="8">
        <v>43623</v>
      </c>
      <c r="B221" s="9" t="s">
        <v>200</v>
      </c>
      <c r="C221" s="11">
        <f t="shared" ref="C221" si="606">200000/E221</f>
        <v>714.03070332024276</v>
      </c>
      <c r="D221" s="9" t="s">
        <v>9</v>
      </c>
      <c r="E221" s="10">
        <v>280.10000000000002</v>
      </c>
      <c r="F221" s="10">
        <v>283</v>
      </c>
      <c r="G221" s="10">
        <v>286.2</v>
      </c>
      <c r="H221" s="52">
        <f t="shared" ref="H221" si="607">(IF(D221="SELL",E221-F221,IF(D221="BUY",F221-E221)))*C221</f>
        <v>2070.6890396286876</v>
      </c>
      <c r="I221" s="52">
        <v>0</v>
      </c>
      <c r="J221" s="52">
        <f t="shared" ref="J221" si="608">SUM(H221,I221)</f>
        <v>2070.6890396286876</v>
      </c>
    </row>
    <row r="222" spans="1:10" s="174" customFormat="1" ht="15.75">
      <c r="A222" s="8">
        <v>43623</v>
      </c>
      <c r="B222" s="9" t="s">
        <v>21</v>
      </c>
      <c r="C222" s="11">
        <f t="shared" ref="C222" si="609">200000/E222</f>
        <v>748.22297044519269</v>
      </c>
      <c r="D222" s="9" t="s">
        <v>9</v>
      </c>
      <c r="E222" s="10">
        <v>267.3</v>
      </c>
      <c r="F222" s="10">
        <v>265.3</v>
      </c>
      <c r="G222" s="10">
        <v>0</v>
      </c>
      <c r="H222" s="52">
        <f t="shared" ref="H222" si="610">(IF(D222="SELL",E222-F222,IF(D222="BUY",F222-E222)))*C222</f>
        <v>-1496.4459408903854</v>
      </c>
      <c r="I222" s="52">
        <v>0</v>
      </c>
      <c r="J222" s="52">
        <f t="shared" ref="J222" si="611">SUM(H222,I222)</f>
        <v>-1496.4459408903854</v>
      </c>
    </row>
    <row r="223" spans="1:10" s="173" customFormat="1" ht="15.75">
      <c r="A223" s="8">
        <v>43257</v>
      </c>
      <c r="B223" s="9" t="s">
        <v>155</v>
      </c>
      <c r="C223" s="11">
        <f t="shared" ref="C223" si="612">200000/E223</f>
        <v>84.566596194503177</v>
      </c>
      <c r="D223" s="9" t="s">
        <v>9</v>
      </c>
      <c r="E223" s="10">
        <v>2365</v>
      </c>
      <c r="F223" s="10">
        <v>2380</v>
      </c>
      <c r="G223" s="10">
        <v>2392</v>
      </c>
      <c r="H223" s="52">
        <f t="shared" ref="H223" si="613">(IF(D223="SELL",E223-F223,IF(D223="BUY",F223-E223)))*C223</f>
        <v>1268.4989429175475</v>
      </c>
      <c r="I223" s="52">
        <f t="shared" ref="I223" si="614">(IF(D223="SELL",IF(G223="",0,F223-G223),IF(D223="BUY",IF(G223="",0,G223-F223))))*C223</f>
        <v>1014.7991543340381</v>
      </c>
      <c r="J223" s="52">
        <f t="shared" ref="J223" si="615">SUM(H223,I223)</f>
        <v>2283.2980972515857</v>
      </c>
    </row>
    <row r="224" spans="1:10" s="172" customFormat="1" ht="13.5" customHeight="1">
      <c r="A224" s="8">
        <v>43619</v>
      </c>
      <c r="B224" s="9" t="s">
        <v>321</v>
      </c>
      <c r="C224" s="11">
        <f t="shared" ref="C224" si="616">200000/E224</f>
        <v>620.92517851598882</v>
      </c>
      <c r="D224" s="9" t="s">
        <v>9</v>
      </c>
      <c r="E224" s="10">
        <v>322.10000000000002</v>
      </c>
      <c r="F224" s="10">
        <v>322.10000000000002</v>
      </c>
      <c r="G224" s="10">
        <v>0</v>
      </c>
      <c r="H224" s="52">
        <f t="shared" ref="H224" si="617">(IF(D224="SELL",E224-F224,IF(D224="BUY",F224-E224)))*C224</f>
        <v>0</v>
      </c>
      <c r="I224" s="52">
        <v>0</v>
      </c>
      <c r="J224" s="52">
        <f t="shared" ref="J224" si="618">SUM(H224,I224)</f>
        <v>0</v>
      </c>
    </row>
    <row r="225" spans="1:10" s="172" customFormat="1" ht="13.5" customHeight="1">
      <c r="A225" s="8">
        <v>43619</v>
      </c>
      <c r="B225" s="9" t="s">
        <v>268</v>
      </c>
      <c r="C225" s="11">
        <f t="shared" ref="C225" si="619">200000/E225</f>
        <v>258.06451612903226</v>
      </c>
      <c r="D225" s="9" t="s">
        <v>9</v>
      </c>
      <c r="E225" s="10">
        <v>775</v>
      </c>
      <c r="F225" s="10">
        <v>781</v>
      </c>
      <c r="G225" s="10">
        <v>788.2</v>
      </c>
      <c r="H225" s="52">
        <f>(IF(D225="SELL",E225-F225,IF(D225="BUY",F225-E225)))*C225</f>
        <v>1548.3870967741937</v>
      </c>
      <c r="I225" s="52">
        <f>(IF(D225="SELL",IF(G225="",0,F225-G225),IF(D225="BUY",IF(G225="",0,G225-F225))))*C225</f>
        <v>1858.064516129044</v>
      </c>
      <c r="J225" s="52">
        <f t="shared" ref="J225" si="620">SUM(H225,I225)</f>
        <v>3406.4516129032377</v>
      </c>
    </row>
    <row r="226" spans="1:10" s="172" customFormat="1" ht="13.5" customHeight="1">
      <c r="A226" s="8">
        <v>43616</v>
      </c>
      <c r="B226" s="9" t="s">
        <v>235</v>
      </c>
      <c r="C226" s="11">
        <f t="shared" ref="C226" si="621">200000/E226</f>
        <v>380.73481819912433</v>
      </c>
      <c r="D226" s="9" t="s">
        <v>9</v>
      </c>
      <c r="E226" s="10">
        <v>525.29999999999995</v>
      </c>
      <c r="F226" s="10">
        <v>528</v>
      </c>
      <c r="G226" s="10">
        <v>535</v>
      </c>
      <c r="H226" s="52">
        <f t="shared" ref="H226" si="622">(IF(D226="SELL",E226-F226,IF(D226="BUY",F226-E226)))*C226</f>
        <v>1027.9840091376529</v>
      </c>
      <c r="I226" s="52">
        <v>0</v>
      </c>
      <c r="J226" s="52">
        <f t="shared" ref="J226" si="623">SUM(H226,I226)</f>
        <v>1027.9840091376529</v>
      </c>
    </row>
    <row r="227" spans="1:10" s="172" customFormat="1" ht="13.5" customHeight="1">
      <c r="A227" s="8">
        <v>43615</v>
      </c>
      <c r="B227" s="9" t="s">
        <v>231</v>
      </c>
      <c r="C227" s="11">
        <f t="shared" ref="C227" si="624">200000/E227</f>
        <v>378.64445285876559</v>
      </c>
      <c r="D227" s="9" t="s">
        <v>9</v>
      </c>
      <c r="E227" s="10">
        <v>528.20000000000005</v>
      </c>
      <c r="F227" s="10">
        <v>533.5</v>
      </c>
      <c r="G227" s="10">
        <v>538.5</v>
      </c>
      <c r="H227" s="52">
        <f t="shared" ref="H227" si="625">(IF(D227="SELL",E227-F227,IF(D227="BUY",F227-E227)))*C227</f>
        <v>2006.8156001514403</v>
      </c>
      <c r="I227" s="52">
        <v>0</v>
      </c>
      <c r="J227" s="52">
        <f t="shared" ref="J227" si="626">SUM(H227,I227)</f>
        <v>2006.8156001514403</v>
      </c>
    </row>
    <row r="228" spans="1:10" s="172" customFormat="1" ht="13.5" customHeight="1">
      <c r="A228" s="8">
        <v>43615</v>
      </c>
      <c r="B228" s="9" t="s">
        <v>320</v>
      </c>
      <c r="C228" s="11">
        <f t="shared" ref="C228" si="627">200000/E228</f>
        <v>252.14321734745334</v>
      </c>
      <c r="D228" s="9" t="s">
        <v>9</v>
      </c>
      <c r="E228" s="10">
        <v>793.2</v>
      </c>
      <c r="F228" s="10">
        <v>783.2</v>
      </c>
      <c r="G228" s="10">
        <v>0</v>
      </c>
      <c r="H228" s="52">
        <f t="shared" ref="H228" si="628">(IF(D228="SELL",E228-F228,IF(D228="BUY",F228-E228)))*C228</f>
        <v>-2521.4321734745336</v>
      </c>
      <c r="I228" s="52">
        <v>0</v>
      </c>
      <c r="J228" s="52">
        <f t="shared" ref="J228" si="629">SUM(H228,I228)</f>
        <v>-2521.4321734745336</v>
      </c>
    </row>
    <row r="229" spans="1:10" s="172" customFormat="1" ht="13.5" customHeight="1">
      <c r="A229" s="8">
        <v>43615</v>
      </c>
      <c r="B229" s="9" t="s">
        <v>319</v>
      </c>
      <c r="C229" s="11">
        <f t="shared" ref="C229:C234" si="630">200000/E229</f>
        <v>1290.3225806451612</v>
      </c>
      <c r="D229" s="9" t="s">
        <v>9</v>
      </c>
      <c r="E229" s="10">
        <v>155</v>
      </c>
      <c r="F229" s="10">
        <v>156.80000000000001</v>
      </c>
      <c r="G229" s="10">
        <v>158.19999999999999</v>
      </c>
      <c r="H229" s="52">
        <f t="shared" ref="H229" si="631">(IF(D229="SELL",E229-F229,IF(D229="BUY",F229-E229)))*C229</f>
        <v>2322.5806451613048</v>
      </c>
      <c r="I229" s="52">
        <v>0</v>
      </c>
      <c r="J229" s="52">
        <f t="shared" ref="J229" si="632">SUM(H229,I229)</f>
        <v>2322.5806451613048</v>
      </c>
    </row>
    <row r="230" spans="1:10" s="172" customFormat="1" ht="13.5" customHeight="1">
      <c r="A230" s="8">
        <v>43614</v>
      </c>
      <c r="B230" s="9" t="s">
        <v>124</v>
      </c>
      <c r="C230" s="11">
        <f t="shared" si="630"/>
        <v>1025.6410256410256</v>
      </c>
      <c r="D230" s="9" t="s">
        <v>9</v>
      </c>
      <c r="E230" s="10">
        <v>195</v>
      </c>
      <c r="F230" s="10">
        <v>195</v>
      </c>
      <c r="G230" s="10">
        <v>0</v>
      </c>
      <c r="H230" s="52">
        <f t="shared" ref="H230" si="633">(IF(D230="SELL",E230-F230,IF(D230="BUY",F230-E230)))*C230</f>
        <v>0</v>
      </c>
      <c r="I230" s="52">
        <v>0</v>
      </c>
      <c r="J230" s="52">
        <f t="shared" ref="J230" si="634">SUM(H230,I230)</f>
        <v>0</v>
      </c>
    </row>
    <row r="231" spans="1:10" s="172" customFormat="1" ht="13.5" customHeight="1">
      <c r="A231" s="8">
        <v>43614</v>
      </c>
      <c r="B231" s="9" t="s">
        <v>289</v>
      </c>
      <c r="C231" s="11">
        <f t="shared" si="630"/>
        <v>290.61319383900025</v>
      </c>
      <c r="D231" s="9" t="s">
        <v>9</v>
      </c>
      <c r="E231" s="10">
        <v>688.2</v>
      </c>
      <c r="F231" s="10">
        <v>695.5</v>
      </c>
      <c r="G231" s="10">
        <v>703</v>
      </c>
      <c r="H231" s="52">
        <f t="shared" ref="H231" si="635">(IF(D231="SELL",E231-F231,IF(D231="BUY",F231-E231)))*C231</f>
        <v>2121.4763150246886</v>
      </c>
      <c r="I231" s="52">
        <v>0</v>
      </c>
      <c r="J231" s="52">
        <f t="shared" ref="J231" si="636">SUM(H231,I231)</f>
        <v>2121.4763150246886</v>
      </c>
    </row>
    <row r="232" spans="1:10" s="172" customFormat="1" ht="13.5" customHeight="1">
      <c r="A232" s="8">
        <v>43614</v>
      </c>
      <c r="B232" s="9" t="s">
        <v>318</v>
      </c>
      <c r="C232" s="11">
        <f t="shared" si="630"/>
        <v>1180.9861234130499</v>
      </c>
      <c r="D232" s="9" t="s">
        <v>9</v>
      </c>
      <c r="E232" s="10">
        <v>169.35</v>
      </c>
      <c r="F232" s="10">
        <v>172</v>
      </c>
      <c r="G232" s="10">
        <v>175</v>
      </c>
      <c r="H232" s="52">
        <f t="shared" ref="H232" si="637">(IF(D232="SELL",E232-F232,IF(D232="BUY",F232-E232)))*C232</f>
        <v>3129.6132270445887</v>
      </c>
      <c r="I232" s="52">
        <v>0</v>
      </c>
      <c r="J232" s="52">
        <f t="shared" ref="J232" si="638">SUM(H232,I232)</f>
        <v>3129.6132270445887</v>
      </c>
    </row>
    <row r="233" spans="1:10" s="172" customFormat="1" ht="13.5" customHeight="1">
      <c r="A233" s="8">
        <v>43613</v>
      </c>
      <c r="B233" s="9" t="s">
        <v>317</v>
      </c>
      <c r="C233" s="11">
        <f t="shared" si="630"/>
        <v>767.75431861804225</v>
      </c>
      <c r="D233" s="9" t="s">
        <v>9</v>
      </c>
      <c r="E233" s="10">
        <v>260.5</v>
      </c>
      <c r="F233" s="10">
        <v>262.8</v>
      </c>
      <c r="G233" s="10">
        <v>265.5</v>
      </c>
      <c r="H233" s="52">
        <f t="shared" ref="H233" si="639">(IF(D233="SELL",E233-F233,IF(D233="BUY",F233-E233)))*C233</f>
        <v>1765.8349328215058</v>
      </c>
      <c r="I233" s="52">
        <f t="shared" ref="I233" si="640">(IF(D233="SELL",IF(G233="",0,F233-G233),IF(D233="BUY",IF(G233="",0,G233-F233))))*C233</f>
        <v>2072.9366602687055</v>
      </c>
      <c r="J233" s="52">
        <f t="shared" ref="J233" si="641">SUM(H233,I233)</f>
        <v>3838.7715930902114</v>
      </c>
    </row>
    <row r="234" spans="1:10" s="171" customFormat="1" ht="15.75">
      <c r="A234" s="8">
        <v>43612</v>
      </c>
      <c r="B234" s="9" t="s">
        <v>259</v>
      </c>
      <c r="C234" s="11">
        <f t="shared" si="630"/>
        <v>958.54301461778095</v>
      </c>
      <c r="D234" s="9" t="s">
        <v>9</v>
      </c>
      <c r="E234" s="10">
        <v>208.65</v>
      </c>
      <c r="F234" s="10">
        <v>211</v>
      </c>
      <c r="G234" s="10">
        <v>213.8</v>
      </c>
      <c r="H234" s="52">
        <f>(IF(D234="SELL",E234-F234,IF(D234="BUY",F234-E234)))*C234</f>
        <v>2252.5760843517796</v>
      </c>
      <c r="I234" s="52">
        <v>0</v>
      </c>
      <c r="J234" s="52">
        <f t="shared" ref="J234" si="642">SUM(H234,I234)</f>
        <v>2252.5760843517796</v>
      </c>
    </row>
    <row r="235" spans="1:10" s="171" customFormat="1" ht="15.75">
      <c r="A235" s="8">
        <v>43612</v>
      </c>
      <c r="B235" s="9" t="s">
        <v>138</v>
      </c>
      <c r="C235" s="11">
        <f t="shared" ref="C235" si="643">200000/E235</f>
        <v>1162.7906976744187</v>
      </c>
      <c r="D235" s="9" t="s">
        <v>9</v>
      </c>
      <c r="E235" s="10">
        <v>172</v>
      </c>
      <c r="F235" s="10">
        <v>173.8</v>
      </c>
      <c r="G235" s="10">
        <v>176.5</v>
      </c>
      <c r="H235" s="52">
        <f t="shared" ref="H235" si="644">(IF(D235="SELL",E235-F235,IF(D235="BUY",F235-E235)))*C235</f>
        <v>2093.0232558139669</v>
      </c>
      <c r="I235" s="52">
        <v>0</v>
      </c>
      <c r="J235" s="52">
        <f t="shared" ref="J235" si="645">SUM(H235,I235)</f>
        <v>2093.0232558139669</v>
      </c>
    </row>
    <row r="236" spans="1:10" s="171" customFormat="1" ht="15.75">
      <c r="A236" s="8">
        <v>43612</v>
      </c>
      <c r="B236" s="9" t="s">
        <v>178</v>
      </c>
      <c r="C236" s="11">
        <f t="shared" ref="C236" si="646">200000/E236</f>
        <v>256.37738751442123</v>
      </c>
      <c r="D236" s="9" t="s">
        <v>9</v>
      </c>
      <c r="E236" s="10">
        <v>780.1</v>
      </c>
      <c r="F236" s="10">
        <v>786.5</v>
      </c>
      <c r="G236" s="10">
        <v>795.5</v>
      </c>
      <c r="H236" s="52">
        <f>(IF(D236="SELL",E236-F236,IF(D236="BUY",F236-E236)))*C236</f>
        <v>1640.8152800922901</v>
      </c>
      <c r="I236" s="52">
        <v>0</v>
      </c>
      <c r="J236" s="52">
        <f t="shared" ref="J236" si="647">SUM(H236,I236)</f>
        <v>1640.8152800922901</v>
      </c>
    </row>
    <row r="237" spans="1:10" s="170" customFormat="1" ht="15.75">
      <c r="A237" s="8">
        <v>43609</v>
      </c>
      <c r="B237" s="9" t="s">
        <v>306</v>
      </c>
      <c r="C237" s="11">
        <f t="shared" ref="C237:C242" si="648">200000/E237</f>
        <v>649.35064935064941</v>
      </c>
      <c r="D237" s="9" t="s">
        <v>9</v>
      </c>
      <c r="E237" s="10">
        <v>308</v>
      </c>
      <c r="F237" s="10">
        <v>311.8</v>
      </c>
      <c r="G237" s="10">
        <v>316.2</v>
      </c>
      <c r="H237" s="52">
        <f>(IF(D237="SELL",E237-F237,IF(D237="BUY",F237-E237)))*C237</f>
        <v>2467.532467532475</v>
      </c>
      <c r="I237" s="52">
        <v>0</v>
      </c>
      <c r="J237" s="52">
        <f t="shared" ref="J237" si="649">SUM(H237,I237)</f>
        <v>2467.532467532475</v>
      </c>
    </row>
    <row r="238" spans="1:10" s="172" customFormat="1" ht="13.5" customHeight="1">
      <c r="A238" s="8">
        <v>43609</v>
      </c>
      <c r="B238" s="9" t="s">
        <v>316</v>
      </c>
      <c r="C238" s="11">
        <f t="shared" si="648"/>
        <v>521.51238591916558</v>
      </c>
      <c r="D238" s="9" t="s">
        <v>9</v>
      </c>
      <c r="E238" s="10">
        <v>383.5</v>
      </c>
      <c r="F238" s="10">
        <v>386.5</v>
      </c>
      <c r="G238" s="10">
        <v>390.2</v>
      </c>
      <c r="H238" s="52">
        <f t="shared" ref="H238" si="650">(IF(D238="SELL",E238-F238,IF(D238="BUY",F238-E238)))*C238</f>
        <v>1564.5371577574967</v>
      </c>
      <c r="I238" s="52">
        <f t="shared" ref="I238" si="651">(IF(D238="SELL",IF(G238="",0,F238-G238),IF(D238="BUY",IF(G238="",0,G238-F238))))*C238</f>
        <v>1929.5958279009067</v>
      </c>
      <c r="J238" s="52">
        <f t="shared" ref="J238" si="652">SUM(H238,I238)</f>
        <v>3494.1329856584034</v>
      </c>
    </row>
    <row r="239" spans="1:10" s="170" customFormat="1" ht="15.75">
      <c r="A239" s="8">
        <v>43609</v>
      </c>
      <c r="B239" s="9" t="s">
        <v>198</v>
      </c>
      <c r="C239" s="11">
        <f t="shared" si="648"/>
        <v>120.33694344163658</v>
      </c>
      <c r="D239" s="9" t="s">
        <v>9</v>
      </c>
      <c r="E239" s="10">
        <v>1662</v>
      </c>
      <c r="F239" s="10">
        <v>1680</v>
      </c>
      <c r="G239" s="10">
        <v>1699</v>
      </c>
      <c r="H239" s="52">
        <f>(IF(D239="SELL",E239-F239,IF(D239="BUY",F239-E239)))*C239</f>
        <v>2166.0649819494583</v>
      </c>
      <c r="I239" s="52">
        <f>(IF(D239="SELL",IF(G239="",0,F239-G239),IF(D239="BUY",IF(G239="",0,G239-F239))))*C239</f>
        <v>2286.4019253910951</v>
      </c>
      <c r="J239" s="52">
        <f t="shared" ref="J239" si="653">SUM(H239,I239)</f>
        <v>4452.466907340553</v>
      </c>
    </row>
    <row r="240" spans="1:10" s="170" customFormat="1" ht="15.75">
      <c r="A240" s="8">
        <v>43609</v>
      </c>
      <c r="B240" s="9" t="s">
        <v>220</v>
      </c>
      <c r="C240" s="11">
        <f t="shared" si="648"/>
        <v>360.16567621105713</v>
      </c>
      <c r="D240" s="9" t="s">
        <v>9</v>
      </c>
      <c r="E240" s="10">
        <v>555.29999999999995</v>
      </c>
      <c r="F240" s="10">
        <v>560</v>
      </c>
      <c r="G240" s="10">
        <v>565</v>
      </c>
      <c r="H240" s="52">
        <f>(IF(D240="SELL",E240-F240,IF(D240="BUY",F240-E240)))*C240</f>
        <v>1692.7786781919849</v>
      </c>
      <c r="I240" s="52">
        <v>0</v>
      </c>
      <c r="J240" s="52">
        <f t="shared" ref="J240" si="654">SUM(H240,I240)</f>
        <v>1692.7786781919849</v>
      </c>
    </row>
    <row r="241" spans="1:10" s="169" customFormat="1" ht="15.75">
      <c r="A241" s="8">
        <v>43608</v>
      </c>
      <c r="B241" s="9" t="s">
        <v>277</v>
      </c>
      <c r="C241" s="11">
        <f t="shared" si="648"/>
        <v>1079.3308148947651</v>
      </c>
      <c r="D241" s="9" t="s">
        <v>9</v>
      </c>
      <c r="E241" s="10">
        <v>185.3</v>
      </c>
      <c r="F241" s="10">
        <v>188.2</v>
      </c>
      <c r="G241" s="10">
        <v>191</v>
      </c>
      <c r="H241" s="52">
        <f>(IF(D241="SELL",E241-F241,IF(D241="BUY",F241-E241)))*C241</f>
        <v>3130.0593631947945</v>
      </c>
      <c r="I241" s="52">
        <f>(IF(D241="SELL",IF(G241="",0,F241-G241),IF(D241="BUY",IF(G241="",0,G241-F241))))*C241</f>
        <v>3022.1262817053548</v>
      </c>
      <c r="J241" s="52">
        <f t="shared" ref="J241" si="655">SUM(H241,I241)</f>
        <v>6152.1856449001498</v>
      </c>
    </row>
    <row r="242" spans="1:10" s="168" customFormat="1" ht="15.75">
      <c r="A242" s="8">
        <v>43607</v>
      </c>
      <c r="B242" s="9" t="s">
        <v>293</v>
      </c>
      <c r="C242" s="11">
        <f t="shared" si="648"/>
        <v>744.87895716945991</v>
      </c>
      <c r="D242" s="9" t="s">
        <v>9</v>
      </c>
      <c r="E242" s="10">
        <v>268.5</v>
      </c>
      <c r="F242" s="10">
        <v>270</v>
      </c>
      <c r="G242" s="10">
        <v>275.3</v>
      </c>
      <c r="H242" s="52">
        <f>(IF(D242="SELL",E242-F242,IF(D242="BUY",F242-E242)))*C242</f>
        <v>1117.31843575419</v>
      </c>
      <c r="I242" s="52">
        <v>0</v>
      </c>
      <c r="J242" s="52">
        <f t="shared" ref="J242" si="656">SUM(H242,I242)</f>
        <v>1117.31843575419</v>
      </c>
    </row>
    <row r="243" spans="1:10" s="168" customFormat="1" ht="15.75">
      <c r="A243" s="8">
        <v>43607</v>
      </c>
      <c r="B243" s="9" t="s">
        <v>213</v>
      </c>
      <c r="C243" s="11">
        <f t="shared" ref="C243" si="657">200000/E243</f>
        <v>173.01038062283737</v>
      </c>
      <c r="D243" s="9" t="s">
        <v>9</v>
      </c>
      <c r="E243" s="10">
        <v>1156</v>
      </c>
      <c r="F243" s="10">
        <v>1166.2</v>
      </c>
      <c r="G243" s="10">
        <v>1180</v>
      </c>
      <c r="H243" s="52">
        <f t="shared" ref="H243" si="658">(IF(D243="SELL",E243-F243,IF(D243="BUY",F243-E243)))*C243</f>
        <v>1764.7058823529492</v>
      </c>
      <c r="I243" s="52">
        <v>0</v>
      </c>
      <c r="J243" s="52">
        <f t="shared" ref="J243" si="659">SUM(H243,I243)</f>
        <v>1764.7058823529492</v>
      </c>
    </row>
    <row r="244" spans="1:10" s="167" customFormat="1" ht="15.75">
      <c r="A244" s="8">
        <v>43605</v>
      </c>
      <c r="B244" s="9" t="s">
        <v>39</v>
      </c>
      <c r="C244" s="11">
        <f t="shared" ref="C244" si="660">200000/E244</f>
        <v>1493.6519790888722</v>
      </c>
      <c r="D244" s="9" t="s">
        <v>9</v>
      </c>
      <c r="E244" s="10">
        <v>133.9</v>
      </c>
      <c r="F244" s="10">
        <v>135.80000000000001</v>
      </c>
      <c r="G244" s="10">
        <v>138.30000000000001</v>
      </c>
      <c r="H244" s="52">
        <f t="shared" ref="H244" si="661">(IF(D244="SELL",E244-F244,IF(D244="BUY",F244-E244)))*C244</f>
        <v>2837.9387602688657</v>
      </c>
      <c r="I244" s="52">
        <f>(IF(D244="SELL",IF(G244="",0,F244-G244),IF(D244="BUY",IF(G244="",0,G244-F244))))*C244</f>
        <v>3734.1299477221805</v>
      </c>
      <c r="J244" s="52">
        <f t="shared" ref="J244" si="662">SUM(H244,I244)</f>
        <v>6572.0687079910458</v>
      </c>
    </row>
    <row r="245" spans="1:10" s="166" customFormat="1" ht="15.75">
      <c r="A245" s="8">
        <v>43602</v>
      </c>
      <c r="B245" s="9" t="s">
        <v>192</v>
      </c>
      <c r="C245" s="11">
        <f t="shared" ref="C245" si="663">200000/E245</f>
        <v>1740.6440382941687</v>
      </c>
      <c r="D245" s="9" t="s">
        <v>9</v>
      </c>
      <c r="E245" s="10">
        <v>114.9</v>
      </c>
      <c r="F245" s="10">
        <v>116.3</v>
      </c>
      <c r="G245" s="10">
        <v>118.2</v>
      </c>
      <c r="H245" s="52">
        <f t="shared" ref="H245" si="664">(IF(D245="SELL",E245-F245,IF(D245="BUY",F245-E245)))*C245</f>
        <v>2436.9016536118215</v>
      </c>
      <c r="I245" s="52">
        <v>0</v>
      </c>
      <c r="J245" s="52">
        <f t="shared" ref="J245" si="665">SUM(H245,I245)</f>
        <v>2436.9016536118215</v>
      </c>
    </row>
    <row r="246" spans="1:10" s="166" customFormat="1" ht="15.75">
      <c r="A246" s="8">
        <v>43602</v>
      </c>
      <c r="B246" s="9" t="s">
        <v>39</v>
      </c>
      <c r="C246" s="11">
        <f t="shared" ref="C246" si="666">200000/E246</f>
        <v>1615.5088852988692</v>
      </c>
      <c r="D246" s="9" t="s">
        <v>8</v>
      </c>
      <c r="E246" s="10">
        <v>123.8</v>
      </c>
      <c r="F246" s="10">
        <v>122.85</v>
      </c>
      <c r="G246" s="10">
        <v>120.2</v>
      </c>
      <c r="H246" s="52">
        <f t="shared" ref="H246" si="667">(IF(D246="SELL",E246-F246,IF(D246="BUY",F246-E246)))*C246</f>
        <v>1534.7334410339304</v>
      </c>
      <c r="I246" s="52">
        <v>0</v>
      </c>
      <c r="J246" s="52">
        <f t="shared" ref="J246" si="668">SUM(H246,I246)</f>
        <v>1534.7334410339304</v>
      </c>
    </row>
    <row r="247" spans="1:10" s="165" customFormat="1" ht="15.75">
      <c r="A247" s="8">
        <v>43601</v>
      </c>
      <c r="B247" s="9" t="s">
        <v>242</v>
      </c>
      <c r="C247" s="11">
        <f t="shared" ref="C247" si="669">200000/E247</f>
        <v>138.31258644536652</v>
      </c>
      <c r="D247" s="9" t="s">
        <v>9</v>
      </c>
      <c r="E247" s="10">
        <v>1446</v>
      </c>
      <c r="F247" s="10">
        <v>1456.2</v>
      </c>
      <c r="G247" s="10">
        <v>1465.5</v>
      </c>
      <c r="H247" s="52">
        <f t="shared" ref="H247" si="670">(IF(D247="SELL",E247-F247,IF(D247="BUY",F247-E247)))*C247</f>
        <v>1410.7883817427448</v>
      </c>
      <c r="I247" s="52">
        <f>(IF(D247="SELL",IF(G247="",0,F247-G247),IF(D247="BUY",IF(G247="",0,G247-F247))))*C247</f>
        <v>1286.3070539419023</v>
      </c>
      <c r="J247" s="52">
        <f t="shared" ref="J247" si="671">SUM(H247,I247)</f>
        <v>2697.0954356846469</v>
      </c>
    </row>
    <row r="248" spans="1:10" s="165" customFormat="1" ht="15.75">
      <c r="A248" s="8">
        <v>43601</v>
      </c>
      <c r="B248" s="9" t="s">
        <v>315</v>
      </c>
      <c r="C248" s="11">
        <f t="shared" ref="C248" si="672">200000/E248</f>
        <v>213.21961620469082</v>
      </c>
      <c r="D248" s="9" t="s">
        <v>9</v>
      </c>
      <c r="E248" s="10">
        <v>938</v>
      </c>
      <c r="F248" s="10">
        <v>950.15</v>
      </c>
      <c r="G248" s="10">
        <v>965</v>
      </c>
      <c r="H248" s="52">
        <f t="shared" ref="H248" si="673">(IF(D248="SELL",E248-F248,IF(D248="BUY",F248-E248)))*C248</f>
        <v>2590.6183368869888</v>
      </c>
      <c r="I248" s="52">
        <v>0</v>
      </c>
      <c r="J248" s="52">
        <f t="shared" ref="J248" si="674">SUM(H248,I248)</f>
        <v>2590.6183368869888</v>
      </c>
    </row>
    <row r="249" spans="1:10" s="164" customFormat="1" ht="15.75">
      <c r="A249" s="8">
        <v>43600</v>
      </c>
      <c r="B249" s="9" t="s">
        <v>232</v>
      </c>
      <c r="C249" s="11">
        <f t="shared" ref="C249" si="675">200000/E249</f>
        <v>532.90700772715161</v>
      </c>
      <c r="D249" s="9" t="s">
        <v>9</v>
      </c>
      <c r="E249" s="10">
        <v>375.3</v>
      </c>
      <c r="F249" s="10">
        <v>380</v>
      </c>
      <c r="G249" s="10">
        <v>385</v>
      </c>
      <c r="H249" s="52">
        <f t="shared" ref="H249" si="676">(IF(D249="SELL",E249-F249,IF(D249="BUY",F249-E249)))*C249</f>
        <v>2504.6629363176066</v>
      </c>
      <c r="I249" s="52">
        <v>0</v>
      </c>
      <c r="J249" s="52">
        <f t="shared" ref="J249" si="677">SUM(H249,I249)</f>
        <v>2504.6629363176066</v>
      </c>
    </row>
    <row r="250" spans="1:10" s="163" customFormat="1" ht="15.75">
      <c r="A250" s="8">
        <v>43599</v>
      </c>
      <c r="B250" s="9" t="s">
        <v>73</v>
      </c>
      <c r="C250" s="11">
        <f t="shared" ref="C250" si="678">200000/E250</f>
        <v>257.9646588417387</v>
      </c>
      <c r="D250" s="9" t="s">
        <v>9</v>
      </c>
      <c r="E250" s="10">
        <v>775.3</v>
      </c>
      <c r="F250" s="10">
        <v>783</v>
      </c>
      <c r="G250" s="10">
        <v>793.2</v>
      </c>
      <c r="H250" s="52">
        <f t="shared" ref="H250" si="679">(IF(D250="SELL",E250-F250,IF(D250="BUY",F250-E250)))*C250</f>
        <v>1986.3278730813997</v>
      </c>
      <c r="I250" s="52">
        <v>0</v>
      </c>
      <c r="J250" s="52">
        <f t="shared" ref="J250" si="680">SUM(H250,I250)</f>
        <v>1986.3278730813997</v>
      </c>
    </row>
    <row r="251" spans="1:10" s="162" customFormat="1" ht="15.75">
      <c r="A251" s="8">
        <v>43595</v>
      </c>
      <c r="B251" s="9" t="s">
        <v>73</v>
      </c>
      <c r="C251" s="11">
        <f>200000/E251</f>
        <v>264.79544551833709</v>
      </c>
      <c r="D251" s="9" t="s">
        <v>9</v>
      </c>
      <c r="E251" s="10">
        <v>755.3</v>
      </c>
      <c r="F251" s="10">
        <v>765</v>
      </c>
      <c r="G251" s="10">
        <v>780.3</v>
      </c>
      <c r="H251" s="52">
        <f t="shared" ref="H251" si="681">(IF(D251="SELL",E251-F251,IF(D251="BUY",F251-E251)))*C251</f>
        <v>2568.5158215278816</v>
      </c>
      <c r="I251" s="52">
        <f>(IF(D251="SELL",IF(G251="",0,F251-G251),IF(D251="BUY",IF(G251="",0,G251-F251))))*C251</f>
        <v>4051.3703164305452</v>
      </c>
      <c r="J251" s="52">
        <f t="shared" ref="J251" si="682">SUM(H251,I251)</f>
        <v>6619.8861379584268</v>
      </c>
    </row>
    <row r="252" spans="1:10" s="162" customFormat="1" ht="15.75">
      <c r="A252" s="8">
        <v>43595</v>
      </c>
      <c r="B252" s="9" t="s">
        <v>114</v>
      </c>
      <c r="C252" s="11">
        <f>200000/E252</f>
        <v>210.50415745710978</v>
      </c>
      <c r="D252" s="9" t="s">
        <v>9</v>
      </c>
      <c r="E252" s="10">
        <v>950.1</v>
      </c>
      <c r="F252" s="10">
        <v>950.1</v>
      </c>
      <c r="G252" s="10">
        <v>0</v>
      </c>
      <c r="H252" s="52">
        <f t="shared" ref="H252" si="683">(IF(D252="SELL",E252-F252,IF(D252="BUY",F252-E252)))*C252</f>
        <v>0</v>
      </c>
      <c r="I252" s="52">
        <v>0</v>
      </c>
      <c r="J252" s="52">
        <f t="shared" ref="J252" si="684">SUM(H252,I252)</f>
        <v>0</v>
      </c>
    </row>
    <row r="253" spans="1:10" s="161" customFormat="1" ht="15.75">
      <c r="A253" s="8">
        <v>43593</v>
      </c>
      <c r="B253" s="9" t="s">
        <v>96</v>
      </c>
      <c r="C253" s="11">
        <f>200000/E253</f>
        <v>2331.0023310023312</v>
      </c>
      <c r="D253" s="9" t="s">
        <v>9</v>
      </c>
      <c r="E253" s="10">
        <v>85.8</v>
      </c>
      <c r="F253" s="10">
        <v>86.8</v>
      </c>
      <c r="G253" s="10">
        <v>88.2</v>
      </c>
      <c r="H253" s="52">
        <f t="shared" ref="H253" si="685">(IF(D253="SELL",E253-F253,IF(D253="BUY",F253-E253)))*C253</f>
        <v>2331.0023310023312</v>
      </c>
      <c r="I253" s="52">
        <v>0</v>
      </c>
      <c r="J253" s="52">
        <f t="shared" ref="J253" si="686">SUM(H253,I253)</f>
        <v>2331.0023310023312</v>
      </c>
    </row>
    <row r="254" spans="1:10" s="161" customFormat="1" ht="15.75">
      <c r="A254" s="8">
        <v>43593</v>
      </c>
      <c r="B254" s="9" t="s">
        <v>314</v>
      </c>
      <c r="C254" s="11">
        <f>200000/E254</f>
        <v>1092.5976509150505</v>
      </c>
      <c r="D254" s="9" t="s">
        <v>8</v>
      </c>
      <c r="E254" s="10">
        <v>183.05</v>
      </c>
      <c r="F254" s="10">
        <v>181</v>
      </c>
      <c r="G254" s="10">
        <v>178.8</v>
      </c>
      <c r="H254" s="52">
        <f t="shared" ref="H254" si="687">(IF(D254="SELL",E254-F254,IF(D254="BUY",F254-E254)))*C254</f>
        <v>2239.8251843758658</v>
      </c>
      <c r="I254" s="52">
        <v>0</v>
      </c>
      <c r="J254" s="52">
        <f t="shared" ref="J254" si="688">SUM(H254,I254)</f>
        <v>2239.8251843758658</v>
      </c>
    </row>
    <row r="255" spans="1:10" s="160" customFormat="1" ht="15.75">
      <c r="A255" s="8">
        <v>43592</v>
      </c>
      <c r="B255" s="9" t="s">
        <v>313</v>
      </c>
      <c r="C255" s="11">
        <f>200000/E255</f>
        <v>2791.3468248429867</v>
      </c>
      <c r="D255" s="9" t="s">
        <v>9</v>
      </c>
      <c r="E255" s="10">
        <v>71.650000000000006</v>
      </c>
      <c r="F255" s="10">
        <v>72.8</v>
      </c>
      <c r="G255" s="10">
        <v>73.400000000000006</v>
      </c>
      <c r="H255" s="52">
        <f t="shared" ref="H255" si="689">(IF(D255="SELL",E255-F255,IF(D255="BUY",F255-E255)))*C255</f>
        <v>3210.0488485694109</v>
      </c>
      <c r="I255" s="52">
        <f>(IF(D255="SELL",IF(G255="",0,F255-G255),IF(D255="BUY",IF(G255="",0,G255-F255))))*C255</f>
        <v>1674.8080949058158</v>
      </c>
      <c r="J255" s="52">
        <f t="shared" ref="J255" si="690">SUM(H255,I255)</f>
        <v>4884.8569434752262</v>
      </c>
    </row>
    <row r="256" spans="1:10" s="160" customFormat="1" ht="15.75">
      <c r="A256" s="8">
        <v>43592</v>
      </c>
      <c r="B256" s="9" t="s">
        <v>269</v>
      </c>
      <c r="C256" s="11">
        <f t="shared" ref="C256" si="691">200000/E256</f>
        <v>369.00369003690037</v>
      </c>
      <c r="D256" s="9" t="s">
        <v>9</v>
      </c>
      <c r="E256" s="10">
        <v>542</v>
      </c>
      <c r="F256" s="10">
        <v>546.5</v>
      </c>
      <c r="G256" s="10">
        <v>555.5</v>
      </c>
      <c r="H256" s="52">
        <f t="shared" ref="H256" si="692">(IF(D256="SELL",E256-F256,IF(D256="BUY",F256-E256)))*C256</f>
        <v>1660.5166051660517</v>
      </c>
      <c r="I256" s="52">
        <f>(IF(D256="SELL",IF(G256="",0,F256-G256),IF(D256="BUY",IF(G256="",0,G256-F256))))*C256</f>
        <v>3321.0332103321034</v>
      </c>
      <c r="J256" s="52">
        <f t="shared" ref="J256" si="693">SUM(H256,I256)</f>
        <v>4981.5498154981551</v>
      </c>
    </row>
    <row r="257" spans="1:10" s="159" customFormat="1" ht="15.75">
      <c r="A257" s="8">
        <v>43591</v>
      </c>
      <c r="B257" s="9" t="s">
        <v>300</v>
      </c>
      <c r="C257" s="11">
        <f t="shared" ref="C257" si="694">200000/E257</f>
        <v>188.50141376060321</v>
      </c>
      <c r="D257" s="9" t="s">
        <v>9</v>
      </c>
      <c r="E257" s="10">
        <v>1061</v>
      </c>
      <c r="F257" s="10">
        <v>1073.2</v>
      </c>
      <c r="G257" s="10">
        <v>1086.2</v>
      </c>
      <c r="H257" s="52">
        <f t="shared" ref="H257" si="695">(IF(D257="SELL",E257-F257,IF(D257="BUY",F257-E257)))*C257</f>
        <v>2299.7172478793677</v>
      </c>
      <c r="I257" s="52">
        <v>0</v>
      </c>
      <c r="J257" s="52">
        <f t="shared" ref="J257" si="696">SUM(H257,I257)</f>
        <v>2299.7172478793677</v>
      </c>
    </row>
    <row r="258" spans="1:10" s="159" customFormat="1" ht="15.75">
      <c r="A258" s="8">
        <v>43591</v>
      </c>
      <c r="B258" s="9" t="s">
        <v>242</v>
      </c>
      <c r="C258" s="11">
        <f t="shared" ref="C258:C259" si="697">200000/E258</f>
        <v>147.60147601476015</v>
      </c>
      <c r="D258" s="9" t="s">
        <v>9</v>
      </c>
      <c r="E258" s="10">
        <v>1355</v>
      </c>
      <c r="F258" s="10">
        <v>1364.8</v>
      </c>
      <c r="G258" s="10">
        <v>1380</v>
      </c>
      <c r="H258" s="52">
        <f t="shared" ref="H258" si="698">(IF(D258="SELL",E258-F258,IF(D258="BUY",F258-E258)))*C258</f>
        <v>1446.4944649446427</v>
      </c>
      <c r="I258" s="52">
        <v>0</v>
      </c>
      <c r="J258" s="52">
        <f t="shared" ref="J258" si="699">SUM(H258,I258)</f>
        <v>1446.4944649446427</v>
      </c>
    </row>
    <row r="259" spans="1:10" s="159" customFormat="1" ht="15.75">
      <c r="A259" s="8">
        <v>43591</v>
      </c>
      <c r="B259" s="9" t="s">
        <v>12</v>
      </c>
      <c r="C259" s="11">
        <f t="shared" si="697"/>
        <v>98.280098280098287</v>
      </c>
      <c r="D259" s="9" t="s">
        <v>9</v>
      </c>
      <c r="E259" s="10">
        <v>2035</v>
      </c>
      <c r="F259" s="10">
        <v>2020.1</v>
      </c>
      <c r="G259" s="10">
        <v>0</v>
      </c>
      <c r="H259" s="52">
        <f t="shared" ref="H259" si="700">(IF(D259="SELL",E259-F259,IF(D259="BUY",F259-E259)))*C259</f>
        <v>-1464.3734643734733</v>
      </c>
      <c r="I259" s="52">
        <v>0</v>
      </c>
      <c r="J259" s="52">
        <f t="shared" ref="J259" si="701">SUM(H259,I259)</f>
        <v>-1464.3734643734733</v>
      </c>
    </row>
    <row r="260" spans="1:10" s="158" customFormat="1" ht="15.75">
      <c r="A260" s="8">
        <v>43588</v>
      </c>
      <c r="B260" s="9" t="s">
        <v>200</v>
      </c>
      <c r="C260" s="11">
        <f t="shared" ref="C260" si="702">200000/E260</f>
        <v>789.57757599684169</v>
      </c>
      <c r="D260" s="9" t="s">
        <v>9</v>
      </c>
      <c r="E260" s="10">
        <v>253.3</v>
      </c>
      <c r="F260" s="10">
        <v>249</v>
      </c>
      <c r="G260" s="10">
        <v>0</v>
      </c>
      <c r="H260" s="52">
        <f t="shared" ref="H260" si="703">(IF(D260="SELL",E260-F260,IF(D260="BUY",F260-E260)))*C260</f>
        <v>-3395.1835767864281</v>
      </c>
      <c r="I260" s="52">
        <v>0</v>
      </c>
      <c r="J260" s="52">
        <f t="shared" ref="J260" si="704">SUM(H260,I260)</f>
        <v>-3395.1835767864281</v>
      </c>
    </row>
    <row r="261" spans="1:10" s="158" customFormat="1" ht="15.75">
      <c r="A261" s="8">
        <v>43588</v>
      </c>
      <c r="B261" s="9" t="s">
        <v>312</v>
      </c>
      <c r="C261" s="11">
        <f t="shared" ref="C261" si="705">200000/E261</f>
        <v>103.51966873706004</v>
      </c>
      <c r="D261" s="9" t="s">
        <v>9</v>
      </c>
      <c r="E261" s="10">
        <v>1932</v>
      </c>
      <c r="F261" s="10">
        <v>1918</v>
      </c>
      <c r="G261" s="10">
        <v>0</v>
      </c>
      <c r="H261" s="52">
        <f t="shared" ref="H261" si="706">(IF(D261="SELL",E261-F261,IF(D261="BUY",F261-E261)))*C261</f>
        <v>-1449.2753623188405</v>
      </c>
      <c r="I261" s="52">
        <v>0</v>
      </c>
      <c r="J261" s="52">
        <f t="shared" ref="J261" si="707">SUM(H261,I261)</f>
        <v>-1449.2753623188405</v>
      </c>
    </row>
    <row r="262" spans="1:10" s="157" customFormat="1" ht="15.75">
      <c r="A262" s="8">
        <v>43587</v>
      </c>
      <c r="B262" s="9" t="s">
        <v>59</v>
      </c>
      <c r="C262" s="11">
        <f t="shared" ref="C262" si="708">200000/E262</f>
        <v>296.16466755516069</v>
      </c>
      <c r="D262" s="9" t="s">
        <v>9</v>
      </c>
      <c r="E262" s="10">
        <v>675.3</v>
      </c>
      <c r="F262" s="10">
        <v>680</v>
      </c>
      <c r="G262" s="10">
        <v>683</v>
      </c>
      <c r="H262" s="52">
        <f t="shared" ref="H262" si="709">(IF(D262="SELL",E262-F262,IF(D262="BUY",F262-E262)))*C262</f>
        <v>1391.9739375092688</v>
      </c>
      <c r="I262" s="52">
        <v>0</v>
      </c>
      <c r="J262" s="52">
        <f t="shared" ref="J262" si="710">SUM(H262,I262)</f>
        <v>1391.9739375092688</v>
      </c>
    </row>
    <row r="263" spans="1:10" s="157" customFormat="1" ht="15.75">
      <c r="A263" s="8">
        <v>43587</v>
      </c>
      <c r="B263" s="9" t="s">
        <v>228</v>
      </c>
      <c r="C263" s="11">
        <f t="shared" ref="C263" si="711">200000/E263</f>
        <v>543.18305268875611</v>
      </c>
      <c r="D263" s="9" t="s">
        <v>9</v>
      </c>
      <c r="E263" s="10">
        <v>368.2</v>
      </c>
      <c r="F263" s="10">
        <v>372.45</v>
      </c>
      <c r="G263" s="10">
        <v>375.5</v>
      </c>
      <c r="H263" s="52">
        <f t="shared" ref="H263" si="712">(IF(D263="SELL",E263-F263,IF(D263="BUY",F263-E263)))*C263</f>
        <v>2308.5279739272137</v>
      </c>
      <c r="I263" s="52">
        <v>0</v>
      </c>
      <c r="J263" s="52">
        <f t="shared" ref="J263" si="713">SUM(H263,I263)</f>
        <v>2308.5279739272137</v>
      </c>
    </row>
    <row r="264" spans="1:10" s="156" customFormat="1" ht="15.75">
      <c r="A264" s="8">
        <v>43581</v>
      </c>
      <c r="B264" s="9" t="s">
        <v>47</v>
      </c>
      <c r="C264" s="11">
        <f t="shared" ref="C264" si="714">200000/E264</f>
        <v>351.98873636043646</v>
      </c>
      <c r="D264" s="9" t="s">
        <v>9</v>
      </c>
      <c r="E264" s="10">
        <v>568.20000000000005</v>
      </c>
      <c r="F264" s="10">
        <v>575.29999999999995</v>
      </c>
      <c r="G264" s="10">
        <v>583</v>
      </c>
      <c r="H264" s="52">
        <f t="shared" ref="H264" si="715">(IF(D264="SELL",E264-F264,IF(D264="BUY",F264-E264)))*C264</f>
        <v>2499.1200281590668</v>
      </c>
      <c r="I264" s="52">
        <f>(IF(D264="SELL",IF(G264="",0,F264-G264),IF(D264="BUY",IF(G264="",0,G264-F264))))*C264</f>
        <v>2710.3132699753769</v>
      </c>
      <c r="J264" s="52">
        <f t="shared" ref="J264" si="716">SUM(H264,I264)</f>
        <v>5209.4332981344432</v>
      </c>
    </row>
    <row r="265" spans="1:10" s="156" customFormat="1" ht="15.75">
      <c r="A265" s="8">
        <v>43581</v>
      </c>
      <c r="B265" s="9" t="s">
        <v>71</v>
      </c>
      <c r="C265" s="11">
        <f t="shared" ref="C265" si="717">200000/E265</f>
        <v>114.28571428571429</v>
      </c>
      <c r="D265" s="9" t="s">
        <v>9</v>
      </c>
      <c r="E265" s="10">
        <v>1750</v>
      </c>
      <c r="F265" s="10">
        <v>1765.5</v>
      </c>
      <c r="G265" s="10">
        <v>1780</v>
      </c>
      <c r="H265" s="52">
        <f t="shared" ref="H265" si="718">(IF(D265="SELL",E265-F265,IF(D265="BUY",F265-E265)))*C265</f>
        <v>1771.4285714285716</v>
      </c>
      <c r="I265" s="52">
        <f>(IF(D265="SELL",IF(G265="",0,F265-G265),IF(D265="BUY",IF(G265="",0,G265-F265))))*C265</f>
        <v>1657.1428571428573</v>
      </c>
      <c r="J265" s="52">
        <f t="shared" ref="J265" si="719">SUM(H265,I265)</f>
        <v>3428.5714285714289</v>
      </c>
    </row>
    <row r="266" spans="1:10" s="156" customFormat="1" ht="15.75">
      <c r="A266" s="8">
        <v>43581</v>
      </c>
      <c r="B266" s="9" t="s">
        <v>26</v>
      </c>
      <c r="C266" s="11">
        <f t="shared" ref="C266" si="720">200000/E266</f>
        <v>470.58823529411762</v>
      </c>
      <c r="D266" s="9" t="s">
        <v>9</v>
      </c>
      <c r="E266" s="10">
        <v>425</v>
      </c>
      <c r="F266" s="10">
        <v>429.9</v>
      </c>
      <c r="G266" s="10">
        <v>433.5</v>
      </c>
      <c r="H266" s="52">
        <f t="shared" ref="H266" si="721">(IF(D266="SELL",E266-F266,IF(D266="BUY",F266-E266)))*C266</f>
        <v>2305.8823529411657</v>
      </c>
      <c r="I266" s="52">
        <v>0</v>
      </c>
      <c r="J266" s="52">
        <f t="shared" ref="J266" si="722">SUM(H266,I266)</f>
        <v>2305.8823529411657</v>
      </c>
    </row>
    <row r="267" spans="1:10" s="155" customFormat="1" ht="15.75">
      <c r="A267" s="8">
        <v>43579</v>
      </c>
      <c r="B267" s="9" t="s">
        <v>311</v>
      </c>
      <c r="C267" s="11">
        <f t="shared" ref="C267" si="723">200000/E267</f>
        <v>151.5151515151515</v>
      </c>
      <c r="D267" s="9" t="s">
        <v>9</v>
      </c>
      <c r="E267" s="10">
        <v>1320</v>
      </c>
      <c r="F267" s="10">
        <v>1335.5</v>
      </c>
      <c r="G267" s="10">
        <v>1350</v>
      </c>
      <c r="H267" s="52">
        <f t="shared" ref="H267" si="724">(IF(D267="SELL",E267-F267,IF(D267="BUY",F267-E267)))*C267</f>
        <v>2348.484848484848</v>
      </c>
      <c r="I267" s="52">
        <v>0</v>
      </c>
      <c r="J267" s="52">
        <f t="shared" ref="J267" si="725">SUM(H267,I267)</f>
        <v>2348.484848484848</v>
      </c>
    </row>
    <row r="268" spans="1:10" s="155" customFormat="1" ht="15.75">
      <c r="A268" s="8">
        <v>43579</v>
      </c>
      <c r="B268" s="9" t="s">
        <v>64</v>
      </c>
      <c r="C268" s="11">
        <f t="shared" ref="C268" si="726">200000/E268</f>
        <v>1765.2250661959399</v>
      </c>
      <c r="D268" s="9" t="s">
        <v>9</v>
      </c>
      <c r="E268" s="10">
        <v>113.3</v>
      </c>
      <c r="F268" s="10">
        <v>115.05</v>
      </c>
      <c r="G268" s="10">
        <v>118</v>
      </c>
      <c r="H268" s="52">
        <f t="shared" ref="H268" si="727">(IF(D268="SELL",E268-F268,IF(D268="BUY",F268-E268)))*C268</f>
        <v>3089.1438658428947</v>
      </c>
      <c r="I268" s="52">
        <f t="shared" ref="I268" si="728">(IF(D268="SELL",IF(G268="",0,F268-G268),IF(D268="BUY",IF(G268="",0,G268-F268))))*C268</f>
        <v>5207.4139452780282</v>
      </c>
      <c r="J268" s="52">
        <f t="shared" ref="J268" si="729">SUM(H268,I268)</f>
        <v>8296.5578111209234</v>
      </c>
    </row>
    <row r="269" spans="1:10" s="154" customFormat="1" ht="15.75">
      <c r="A269" s="8">
        <v>43578</v>
      </c>
      <c r="B269" s="9" t="s">
        <v>310</v>
      </c>
      <c r="C269" s="11">
        <f t="shared" ref="C269" si="730">200000/E269</f>
        <v>1520.9125475285171</v>
      </c>
      <c r="D269" s="9" t="s">
        <v>9</v>
      </c>
      <c r="E269" s="10">
        <v>131.5</v>
      </c>
      <c r="F269" s="10">
        <v>133.5</v>
      </c>
      <c r="G269" s="10">
        <v>135.5</v>
      </c>
      <c r="H269" s="52">
        <f t="shared" ref="H269" si="731">(IF(D269="SELL",E269-F269,IF(D269="BUY",F269-E269)))*C269</f>
        <v>3041.8250950570341</v>
      </c>
      <c r="I269" s="52">
        <v>0</v>
      </c>
      <c r="J269" s="52">
        <f t="shared" ref="J269" si="732">SUM(H269,I269)</f>
        <v>3041.8250950570341</v>
      </c>
    </row>
    <row r="270" spans="1:10" s="153" customFormat="1" ht="15.75">
      <c r="A270" s="8">
        <v>43577</v>
      </c>
      <c r="B270" s="9" t="s">
        <v>246</v>
      </c>
      <c r="C270" s="11">
        <f t="shared" ref="C270" si="733">200000/E270</f>
        <v>349.77264777894374</v>
      </c>
      <c r="D270" s="9" t="s">
        <v>9</v>
      </c>
      <c r="E270" s="10">
        <v>571.79999999999995</v>
      </c>
      <c r="F270" s="10">
        <v>576.85</v>
      </c>
      <c r="G270" s="10">
        <v>583</v>
      </c>
      <c r="H270" s="52">
        <f t="shared" ref="H270" si="734">(IF(D270="SELL",E270-F270,IF(D270="BUY",F270-E270)))*C270</f>
        <v>1766.3518712836897</v>
      </c>
      <c r="I270" s="52">
        <v>0</v>
      </c>
      <c r="J270" s="52">
        <f t="shared" ref="J270" si="735">SUM(H270,I270)</f>
        <v>1766.3518712836897</v>
      </c>
    </row>
    <row r="271" spans="1:10" s="153" customFormat="1" ht="15.75">
      <c r="A271" s="8">
        <v>43577</v>
      </c>
      <c r="B271" s="9" t="s">
        <v>95</v>
      </c>
      <c r="C271" s="11">
        <f t="shared" ref="C271" si="736">200000/E271</f>
        <v>1537.2790161414298</v>
      </c>
      <c r="D271" s="9" t="s">
        <v>8</v>
      </c>
      <c r="E271" s="10">
        <v>130.1</v>
      </c>
      <c r="F271" s="10">
        <v>128</v>
      </c>
      <c r="G271" s="10">
        <v>126.6</v>
      </c>
      <c r="H271" s="52">
        <f t="shared" ref="H271" si="737">(IF(D271="SELL",E271-F271,IF(D271="BUY",F271-E271)))*C271</f>
        <v>3228.2859338969938</v>
      </c>
      <c r="I271" s="52">
        <f t="shared" ref="I271" si="738">(IF(D271="SELL",IF(G271="",0,F271-G271),IF(D271="BUY",IF(G271="",0,G271-F271))))*C271</f>
        <v>2152.1906225980106</v>
      </c>
      <c r="J271" s="52">
        <f t="shared" ref="J271" si="739">SUM(H271,I271)</f>
        <v>5380.4765564950048</v>
      </c>
    </row>
    <row r="272" spans="1:10" s="153" customFormat="1" ht="15.75">
      <c r="A272" s="8">
        <v>43577</v>
      </c>
      <c r="B272" s="9" t="s">
        <v>309</v>
      </c>
      <c r="C272" s="11">
        <f t="shared" ref="C272" si="740">200000/E272</f>
        <v>944.28706326723318</v>
      </c>
      <c r="D272" s="9" t="s">
        <v>9</v>
      </c>
      <c r="E272" s="10">
        <v>211.8</v>
      </c>
      <c r="F272" s="10">
        <v>213.5</v>
      </c>
      <c r="G272" s="10">
        <v>216.5</v>
      </c>
      <c r="H272" s="52">
        <f t="shared" ref="H272" si="741">(IF(D272="SELL",E272-F272,IF(D272="BUY",F272-E272)))*C272</f>
        <v>1605.2880075542857</v>
      </c>
      <c r="I272" s="52">
        <v>0</v>
      </c>
      <c r="J272" s="52">
        <f t="shared" ref="J272" si="742">SUM(H272,I272)</f>
        <v>1605.2880075542857</v>
      </c>
    </row>
    <row r="273" spans="1:10" s="152" customFormat="1" ht="15.75">
      <c r="A273" s="8">
        <v>43571</v>
      </c>
      <c r="B273" s="9" t="s">
        <v>308</v>
      </c>
      <c r="C273" s="11">
        <f t="shared" ref="C273" si="743">200000/E273</f>
        <v>302.93850348379277</v>
      </c>
      <c r="D273" s="9" t="s">
        <v>9</v>
      </c>
      <c r="E273" s="10">
        <v>660.2</v>
      </c>
      <c r="F273" s="10">
        <v>667.65</v>
      </c>
      <c r="G273" s="10">
        <v>680.2</v>
      </c>
      <c r="H273" s="52">
        <f t="shared" ref="H273" si="744">(IF(D273="SELL",E273-F273,IF(D273="BUY",F273-E273)))*C273</f>
        <v>2256.8918509542355</v>
      </c>
      <c r="I273" s="52">
        <v>0</v>
      </c>
      <c r="J273" s="52">
        <f t="shared" ref="J273" si="745">SUM(H273,I273)</f>
        <v>2256.8918509542355</v>
      </c>
    </row>
    <row r="274" spans="1:10" s="151" customFormat="1" ht="15.75">
      <c r="A274" s="8">
        <v>43570</v>
      </c>
      <c r="B274" s="9" t="s">
        <v>294</v>
      </c>
      <c r="C274" s="11">
        <f t="shared" ref="C274" si="746">200000/E274</f>
        <v>579.71014492753625</v>
      </c>
      <c r="D274" s="9" t="s">
        <v>9</v>
      </c>
      <c r="E274" s="10">
        <v>345</v>
      </c>
      <c r="F274" s="10">
        <v>348.3</v>
      </c>
      <c r="G274" s="10">
        <v>353</v>
      </c>
      <c r="H274" s="52">
        <f t="shared" ref="H274" si="747">(IF(D274="SELL",E274-F274,IF(D274="BUY",F274-E274)))*C274</f>
        <v>1913.0434782608761</v>
      </c>
      <c r="I274" s="52">
        <f>(IF(D274="SELL",IF(G274="",0,F274-G274),IF(D274="BUY",IF(G274="",0,G274-F274))))*C274</f>
        <v>2724.6376811594137</v>
      </c>
      <c r="J274" s="52">
        <f t="shared" ref="J274" si="748">SUM(H274,I274)</f>
        <v>4637.68115942029</v>
      </c>
    </row>
    <row r="275" spans="1:10" s="150" customFormat="1" ht="15.75">
      <c r="A275" s="8">
        <v>43566</v>
      </c>
      <c r="B275" s="9" t="s">
        <v>231</v>
      </c>
      <c r="C275" s="11">
        <f>200000/E275</f>
        <v>399.9200159968006</v>
      </c>
      <c r="D275" s="9" t="s">
        <v>9</v>
      </c>
      <c r="E275" s="10">
        <v>500.1</v>
      </c>
      <c r="F275" s="10">
        <v>505</v>
      </c>
      <c r="G275" s="10">
        <v>518.20000000000005</v>
      </c>
      <c r="H275" s="52">
        <f t="shared" ref="H275" si="749">(IF(D275="SELL",E275-F275,IF(D275="BUY",F275-E275)))*C275</f>
        <v>1959.6080783843138</v>
      </c>
      <c r="I275" s="52">
        <f>(IF(D275="SELL",IF(G275="",0,F275-G275),IF(D275="BUY",IF(G275="",0,G275-F275))))*C275</f>
        <v>5278.9442111577864</v>
      </c>
      <c r="J275" s="52">
        <f t="shared" ref="J275" si="750">SUM(H275,I275)</f>
        <v>7238.5522895421</v>
      </c>
    </row>
    <row r="276" spans="1:10" s="149" customFormat="1" ht="15.75">
      <c r="A276" s="8">
        <v>43565</v>
      </c>
      <c r="B276" s="9" t="s">
        <v>155</v>
      </c>
      <c r="C276" s="11">
        <f t="shared" ref="C276" si="751">200000/E276</f>
        <v>1716.001716001716</v>
      </c>
      <c r="D276" s="9" t="s">
        <v>9</v>
      </c>
      <c r="E276" s="10">
        <v>116.55</v>
      </c>
      <c r="F276" s="10">
        <v>118.2</v>
      </c>
      <c r="G276" s="10">
        <v>120.8</v>
      </c>
      <c r="H276" s="52">
        <f t="shared" ref="H276" si="752">(IF(D276="SELL",E276-F276,IF(D276="BUY",F276-E276)))*C276</f>
        <v>2831.402831402841</v>
      </c>
      <c r="I276" s="52">
        <f>(IF(D276="SELL",IF(G276="",0,F276-G276),IF(D276="BUY",IF(G276="",0,G276-F276))))*C276</f>
        <v>4461.6044616044519</v>
      </c>
      <c r="J276" s="52">
        <f t="shared" ref="J276" si="753">SUM(H276,I276)</f>
        <v>7293.0072930072929</v>
      </c>
    </row>
    <row r="277" spans="1:10" s="149" customFormat="1" ht="15.75">
      <c r="A277" s="8">
        <v>43565</v>
      </c>
      <c r="B277" s="9" t="s">
        <v>307</v>
      </c>
      <c r="C277" s="11">
        <f t="shared" ref="C277" si="754">200000/E277</f>
        <v>1716.001716001716</v>
      </c>
      <c r="D277" s="9" t="s">
        <v>9</v>
      </c>
      <c r="E277" s="10">
        <v>116.55</v>
      </c>
      <c r="F277" s="10">
        <v>118.2</v>
      </c>
      <c r="G277" s="10">
        <v>120.8</v>
      </c>
      <c r="H277" s="52">
        <f t="shared" ref="H277" si="755">(IF(D277="SELL",E277-F277,IF(D277="BUY",F277-E277)))*C277</f>
        <v>2831.402831402841</v>
      </c>
      <c r="I277" s="52">
        <f>(IF(D277="SELL",IF(G277="",0,F277-G277),IF(D277="BUY",IF(G277="",0,G277-F277))))*C277</f>
        <v>4461.6044616044519</v>
      </c>
      <c r="J277" s="52">
        <f t="shared" ref="J277" si="756">SUM(H277,I277)</f>
        <v>7293.0072930072929</v>
      </c>
    </row>
    <row r="278" spans="1:10" s="148" customFormat="1" ht="15.75">
      <c r="A278" s="8">
        <v>43560</v>
      </c>
      <c r="B278" s="9" t="s">
        <v>288</v>
      </c>
      <c r="C278" s="11">
        <f t="shared" ref="C278" si="757">200000/E278</f>
        <v>422.83298097251588</v>
      </c>
      <c r="D278" s="9" t="s">
        <v>9</v>
      </c>
      <c r="E278" s="10">
        <v>473</v>
      </c>
      <c r="F278" s="10">
        <v>473</v>
      </c>
      <c r="G278" s="10">
        <v>0</v>
      </c>
      <c r="H278" s="52">
        <f t="shared" ref="H278" si="758">(IF(D278="SELL",E278-F278,IF(D278="BUY",F278-E278)))*C278</f>
        <v>0</v>
      </c>
      <c r="I278" s="52">
        <v>0</v>
      </c>
      <c r="J278" s="52">
        <f t="shared" ref="J278" si="759">SUM(H278,I278)</f>
        <v>0</v>
      </c>
    </row>
    <row r="279" spans="1:10" s="148" customFormat="1" ht="15.75">
      <c r="A279" s="8">
        <v>43560</v>
      </c>
      <c r="B279" s="9" t="s">
        <v>229</v>
      </c>
      <c r="C279" s="11">
        <f t="shared" ref="C279" si="760">200000/E279</f>
        <v>322.58064516129031</v>
      </c>
      <c r="D279" s="9" t="s">
        <v>9</v>
      </c>
      <c r="E279" s="10">
        <v>620</v>
      </c>
      <c r="F279" s="10">
        <v>625.5</v>
      </c>
      <c r="G279" s="10">
        <v>633</v>
      </c>
      <c r="H279" s="52">
        <f t="shared" ref="H279" si="761">(IF(D279="SELL",E279-F279,IF(D279="BUY",F279-E279)))*C279</f>
        <v>1774.1935483870966</v>
      </c>
      <c r="I279" s="52">
        <v>0</v>
      </c>
      <c r="J279" s="52">
        <f t="shared" ref="J279" si="762">SUM(H279,I279)</f>
        <v>1774.1935483870966</v>
      </c>
    </row>
    <row r="280" spans="1:10" s="148" customFormat="1" ht="15.75">
      <c r="A280" s="8">
        <v>43560</v>
      </c>
      <c r="B280" s="9" t="s">
        <v>306</v>
      </c>
      <c r="C280" s="11">
        <f t="shared" ref="C280" si="763">200000/E280</f>
        <v>689.65517241379314</v>
      </c>
      <c r="D280" s="9" t="s">
        <v>9</v>
      </c>
      <c r="E280" s="10">
        <v>290</v>
      </c>
      <c r="F280" s="10">
        <v>292</v>
      </c>
      <c r="G280" s="10">
        <v>296.5</v>
      </c>
      <c r="H280" s="52">
        <f t="shared" ref="H280" si="764">(IF(D280="SELL",E280-F280,IF(D280="BUY",F280-E280)))*C280</f>
        <v>1379.3103448275863</v>
      </c>
      <c r="I280" s="52">
        <v>0</v>
      </c>
      <c r="J280" s="52">
        <f t="shared" ref="J280" si="765">SUM(H280,I280)</f>
        <v>1379.3103448275863</v>
      </c>
    </row>
    <row r="281" spans="1:10" s="148" customFormat="1" ht="15.75">
      <c r="A281" s="8">
        <v>43560</v>
      </c>
      <c r="B281" s="9" t="s">
        <v>258</v>
      </c>
      <c r="C281" s="11">
        <f t="shared" ref="C281" si="766">200000/E281</f>
        <v>195.50342130987292</v>
      </c>
      <c r="D281" s="9" t="s">
        <v>9</v>
      </c>
      <c r="E281" s="10">
        <v>1023</v>
      </c>
      <c r="F281" s="10">
        <v>1031</v>
      </c>
      <c r="G281" s="10">
        <v>1039.8</v>
      </c>
      <c r="H281" s="52">
        <f t="shared" ref="H281" si="767">(IF(D281="SELL",E281-F281,IF(D281="BUY",F281-E281)))*C281</f>
        <v>1564.0273704789834</v>
      </c>
      <c r="I281" s="52">
        <f>(IF(D281="SELL",IF(G281="",0,F281-G281),IF(D281="BUY",IF(G281="",0,G281-F281))))*C281</f>
        <v>1720.4301075268727</v>
      </c>
      <c r="J281" s="52">
        <f t="shared" ref="J281" si="768">SUM(H281,I281)</f>
        <v>3284.457478005856</v>
      </c>
    </row>
    <row r="282" spans="1:10" s="147" customFormat="1" ht="15.75">
      <c r="A282" s="8">
        <v>43559</v>
      </c>
      <c r="B282" s="9" t="s">
        <v>305</v>
      </c>
      <c r="C282" s="11">
        <f t="shared" ref="C282" si="769">200000/E282</f>
        <v>1400.5602240896358</v>
      </c>
      <c r="D282" s="9" t="s">
        <v>9</v>
      </c>
      <c r="E282" s="10">
        <v>142.80000000000001</v>
      </c>
      <c r="F282" s="10">
        <v>144.80000000000001</v>
      </c>
      <c r="G282" s="10">
        <v>146.80000000000001</v>
      </c>
      <c r="H282" s="52">
        <f t="shared" ref="H282" si="770">(IF(D282="SELL",E282-F282,IF(D282="BUY",F282-E282)))*C282</f>
        <v>2801.1204481792715</v>
      </c>
      <c r="I282" s="52">
        <v>0</v>
      </c>
      <c r="J282" s="52">
        <f t="shared" ref="J282" si="771">SUM(H282,I282)</f>
        <v>2801.1204481792715</v>
      </c>
    </row>
    <row r="283" spans="1:10" s="146" customFormat="1" ht="15.75">
      <c r="A283" s="8">
        <v>43558</v>
      </c>
      <c r="B283" s="9" t="s">
        <v>258</v>
      </c>
      <c r="C283" s="11">
        <f t="shared" ref="C283" si="772">200000/E283</f>
        <v>196.42506383814575</v>
      </c>
      <c r="D283" s="9" t="s">
        <v>9</v>
      </c>
      <c r="E283" s="10">
        <v>1018.2</v>
      </c>
      <c r="F283" s="10">
        <v>1038</v>
      </c>
      <c r="G283" s="10">
        <v>1038</v>
      </c>
      <c r="H283" s="52">
        <f t="shared" ref="H283" si="773">(IF(D283="SELL",E283-F283,IF(D283="BUY",F283-E283)))*C283</f>
        <v>3889.2162639952767</v>
      </c>
      <c r="I283" s="52">
        <f>(IF(D283="SELL",IF(G283="",0,F283-G283),IF(D283="BUY",IF(G283="",0,G283-F283))))*C283</f>
        <v>0</v>
      </c>
      <c r="J283" s="52">
        <f t="shared" ref="J283" si="774">SUM(H283,I283)</f>
        <v>3889.2162639952767</v>
      </c>
    </row>
    <row r="284" spans="1:10" s="145" customFormat="1" ht="15.75">
      <c r="A284" s="8">
        <v>43557</v>
      </c>
      <c r="B284" s="9" t="s">
        <v>300</v>
      </c>
      <c r="C284" s="11">
        <f t="shared" ref="C284" si="775">200000/E284</f>
        <v>189.39393939393941</v>
      </c>
      <c r="D284" s="9" t="s">
        <v>9</v>
      </c>
      <c r="E284" s="10">
        <v>1056</v>
      </c>
      <c r="F284" s="10">
        <v>1064</v>
      </c>
      <c r="G284" s="10">
        <v>1080.0999999999999</v>
      </c>
      <c r="H284" s="52">
        <f t="shared" ref="H284" si="776">(IF(D284="SELL",E284-F284,IF(D284="BUY",F284-E284)))*C284</f>
        <v>1515.1515151515152</v>
      </c>
      <c r="I284" s="52">
        <f>(IF(D284="SELL",IF(G284="",0,F284-G284),IF(D284="BUY",IF(G284="",0,G284-F284))))*C284</f>
        <v>3049.2424242424072</v>
      </c>
      <c r="J284" s="52">
        <f t="shared" ref="J284" si="777">SUM(H284,I284)</f>
        <v>4564.3939393939227</v>
      </c>
    </row>
    <row r="285" spans="1:10" s="144" customFormat="1" ht="15.75">
      <c r="A285" s="8">
        <v>43556</v>
      </c>
      <c r="B285" s="9" t="s">
        <v>73</v>
      </c>
      <c r="C285" s="11">
        <f t="shared" ref="C285" si="778">200000/E285</f>
        <v>216.89621516104543</v>
      </c>
      <c r="D285" s="9" t="s">
        <v>9</v>
      </c>
      <c r="E285" s="10">
        <v>922.1</v>
      </c>
      <c r="F285" s="10">
        <v>932</v>
      </c>
      <c r="G285" s="10">
        <v>938.65</v>
      </c>
      <c r="H285" s="52">
        <f t="shared" ref="H285" si="779">(IF(D285="SELL",E285-F285,IF(D285="BUY",F285-E285)))*C285</f>
        <v>2147.2725300943448</v>
      </c>
      <c r="I285" s="52">
        <f>(IF(D285="SELL",IF(G285="",0,F285-G285),IF(D285="BUY",IF(G285="",0,G285-F285))))*C285</f>
        <v>1442.3598308209473</v>
      </c>
      <c r="J285" s="52">
        <f t="shared" ref="J285" si="780">SUM(H285,I285)</f>
        <v>3589.6323609152923</v>
      </c>
    </row>
    <row r="286" spans="1:10" s="144" customFormat="1" ht="15.75">
      <c r="A286" s="8">
        <v>43556</v>
      </c>
      <c r="B286" s="9" t="s">
        <v>208</v>
      </c>
      <c r="C286" s="11">
        <f t="shared" ref="C286" si="781">200000/E286</f>
        <v>754.71698113207549</v>
      </c>
      <c r="D286" s="9" t="s">
        <v>9</v>
      </c>
      <c r="E286" s="10">
        <v>265</v>
      </c>
      <c r="F286" s="10">
        <v>268</v>
      </c>
      <c r="G286" s="10">
        <v>271.3</v>
      </c>
      <c r="H286" s="52">
        <f t="shared" ref="H286" si="782">(IF(D286="SELL",E286-F286,IF(D286="BUY",F286-E286)))*C286</f>
        <v>2264.1509433962265</v>
      </c>
      <c r="I286" s="52">
        <v>0</v>
      </c>
      <c r="J286" s="52">
        <f t="shared" ref="J286" si="783">SUM(H286,I286)</f>
        <v>2264.1509433962265</v>
      </c>
    </row>
    <row r="287" spans="1:10" s="143" customFormat="1" ht="15.75">
      <c r="A287" s="8">
        <v>43552</v>
      </c>
      <c r="B287" s="9" t="s">
        <v>189</v>
      </c>
      <c r="C287" s="11">
        <f t="shared" ref="C287" si="784">200000/E287</f>
        <v>633.91442155309028</v>
      </c>
      <c r="D287" s="9" t="s">
        <v>9</v>
      </c>
      <c r="E287" s="10">
        <v>315.5</v>
      </c>
      <c r="F287" s="10">
        <v>318.2</v>
      </c>
      <c r="G287" s="10">
        <v>323</v>
      </c>
      <c r="H287" s="52">
        <f t="shared" ref="H287" si="785">(IF(D287="SELL",E287-F287,IF(D287="BUY",F287-E287)))*C287</f>
        <v>1711.5689381933366</v>
      </c>
      <c r="I287" s="52">
        <f>(IF(D287="SELL",IF(G287="",0,F287-G287),IF(D287="BUY",IF(G287="",0,G287-F287))))*C287</f>
        <v>3042.7892234548403</v>
      </c>
      <c r="J287" s="52">
        <f t="shared" ref="J287" si="786">SUM(H287,I287)</f>
        <v>4754.358161648177</v>
      </c>
    </row>
    <row r="288" spans="1:10" s="142" customFormat="1" ht="15.75">
      <c r="A288" s="8">
        <v>43551</v>
      </c>
      <c r="B288" s="9" t="s">
        <v>255</v>
      </c>
      <c r="C288" s="11">
        <f t="shared" ref="C288" si="787">200000/E288</f>
        <v>985.22167487684726</v>
      </c>
      <c r="D288" s="9" t="s">
        <v>9</v>
      </c>
      <c r="E288" s="10">
        <v>203</v>
      </c>
      <c r="F288" s="10">
        <v>205.45</v>
      </c>
      <c r="G288" s="10">
        <v>211.1</v>
      </c>
      <c r="H288" s="52">
        <f t="shared" ref="H288" si="788">(IF(D288="SELL",E288-F288,IF(D288="BUY",F288-E288)))*C288</f>
        <v>2413.7931034482644</v>
      </c>
      <c r="I288" s="52">
        <v>0</v>
      </c>
      <c r="J288" s="52">
        <f t="shared" ref="J288" si="789">SUM(H288,I288)</f>
        <v>2413.7931034482644</v>
      </c>
    </row>
    <row r="289" spans="1:10" s="142" customFormat="1" ht="15.75">
      <c r="A289" s="8">
        <v>43551</v>
      </c>
      <c r="B289" s="9" t="s">
        <v>304</v>
      </c>
      <c r="C289" s="11">
        <f t="shared" ref="C289" si="790">200000/E289</f>
        <v>795.07056251242295</v>
      </c>
      <c r="D289" s="9" t="s">
        <v>9</v>
      </c>
      <c r="E289" s="10">
        <v>251.55</v>
      </c>
      <c r="F289" s="10">
        <v>253.5</v>
      </c>
      <c r="G289" s="10">
        <v>256</v>
      </c>
      <c r="H289" s="52">
        <f t="shared" ref="H289" si="791">(IF(D289="SELL",E289-F289,IF(D289="BUY",F289-E289)))*C289</f>
        <v>1550.3875968992156</v>
      </c>
      <c r="I289" s="52">
        <f>(IF(D289="SELL",IF(G289="",0,F289-G289),IF(D289="BUY",IF(G289="",0,G289-F289))))*C289</f>
        <v>1987.6764062810573</v>
      </c>
      <c r="J289" s="52">
        <f t="shared" ref="J289" si="792">SUM(H289,I289)</f>
        <v>3538.0640031802732</v>
      </c>
    </row>
    <row r="290" spans="1:10" s="141" customFormat="1" ht="15.75">
      <c r="A290" s="8">
        <v>43550</v>
      </c>
      <c r="B290" s="9" t="s">
        <v>303</v>
      </c>
      <c r="C290" s="11">
        <f t="shared" ref="C290" si="793">200000/E290</f>
        <v>1040.0416016640665</v>
      </c>
      <c r="D290" s="9" t="s">
        <v>9</v>
      </c>
      <c r="E290" s="10">
        <v>192.3</v>
      </c>
      <c r="F290" s="10">
        <v>196.5</v>
      </c>
      <c r="G290" s="10">
        <v>199.1</v>
      </c>
      <c r="H290" s="52">
        <f t="shared" ref="H290" si="794">(IF(D290="SELL",E290-F290,IF(D290="BUY",F290-E290)))*C290</f>
        <v>4368.1747269890675</v>
      </c>
      <c r="I290" s="52">
        <v>0</v>
      </c>
      <c r="J290" s="52">
        <f t="shared" ref="J290" si="795">SUM(H290,I290)</f>
        <v>4368.1747269890675</v>
      </c>
    </row>
    <row r="291" spans="1:10" s="140" customFormat="1" ht="15.75">
      <c r="A291" s="8">
        <v>43546</v>
      </c>
      <c r="B291" s="9" t="s">
        <v>12</v>
      </c>
      <c r="C291" s="11">
        <f t="shared" ref="C291:C292" si="796">200000/E291</f>
        <v>87.719298245614041</v>
      </c>
      <c r="D291" s="9" t="s">
        <v>9</v>
      </c>
      <c r="E291" s="10">
        <v>2280</v>
      </c>
      <c r="F291" s="10">
        <v>2300</v>
      </c>
      <c r="G291" s="10">
        <v>2330.1999999999998</v>
      </c>
      <c r="H291" s="52">
        <f t="shared" ref="H291:H292" si="797">(IF(D291="SELL",E291-F291,IF(D291="BUY",F291-E291)))*C291</f>
        <v>1754.3859649122808</v>
      </c>
      <c r="I291" s="52">
        <f>(IF(D291="SELL",IF(G291="",0,F291-G291),IF(D291="BUY",IF(G291="",0,G291-F291))))*C291</f>
        <v>2649.122807017528</v>
      </c>
      <c r="J291" s="52">
        <f t="shared" ref="J291:J292" si="798">SUM(H291,I291)</f>
        <v>4403.508771929809</v>
      </c>
    </row>
    <row r="292" spans="1:10" s="140" customFormat="1" ht="15.75">
      <c r="A292" s="8">
        <v>43546</v>
      </c>
      <c r="B292" s="9" t="s">
        <v>249</v>
      </c>
      <c r="C292" s="11">
        <f t="shared" si="796"/>
        <v>174.82517482517483</v>
      </c>
      <c r="D292" s="9" t="s">
        <v>9</v>
      </c>
      <c r="E292" s="10">
        <v>1144</v>
      </c>
      <c r="F292" s="10">
        <v>1155</v>
      </c>
      <c r="G292" s="10">
        <v>1165.5</v>
      </c>
      <c r="H292" s="52">
        <f t="shared" si="797"/>
        <v>1923.0769230769231</v>
      </c>
      <c r="I292" s="52">
        <v>0</v>
      </c>
      <c r="J292" s="52">
        <f t="shared" si="798"/>
        <v>1923.0769230769231</v>
      </c>
    </row>
    <row r="293" spans="1:10" s="140" customFormat="1" ht="15.75">
      <c r="A293" s="8">
        <v>43546</v>
      </c>
      <c r="B293" s="9" t="s">
        <v>39</v>
      </c>
      <c r="C293" s="11">
        <f t="shared" ref="C293" si="799">200000/E293</f>
        <v>884.95575221238937</v>
      </c>
      <c r="D293" s="9" t="s">
        <v>9</v>
      </c>
      <c r="E293" s="10">
        <v>226</v>
      </c>
      <c r="F293" s="10">
        <v>228.3</v>
      </c>
      <c r="G293" s="10">
        <v>232.3</v>
      </c>
      <c r="H293" s="52">
        <f t="shared" ref="H293" si="800">(IF(D293="SELL",E293-F293,IF(D293="BUY",F293-E293)))*C293</f>
        <v>2035.3982300885057</v>
      </c>
      <c r="I293" s="52">
        <v>0</v>
      </c>
      <c r="J293" s="52">
        <f t="shared" ref="J293" si="801">SUM(H293,I293)</f>
        <v>2035.3982300885057</v>
      </c>
    </row>
    <row r="294" spans="1:10" s="140" customFormat="1" ht="15.75">
      <c r="A294" s="8">
        <v>43546</v>
      </c>
      <c r="B294" s="9" t="s">
        <v>20</v>
      </c>
      <c r="C294" s="11">
        <f t="shared" ref="C294" si="802">200000/E294</f>
        <v>490.19607843137254</v>
      </c>
      <c r="D294" s="9" t="s">
        <v>9</v>
      </c>
      <c r="E294" s="10">
        <v>408</v>
      </c>
      <c r="F294" s="10">
        <v>415</v>
      </c>
      <c r="G294" s="10">
        <v>420</v>
      </c>
      <c r="H294" s="52">
        <f t="shared" ref="H294" si="803">(IF(D294="SELL",E294-F294,IF(D294="BUY",F294-E294)))*C294</f>
        <v>3431.372549019608</v>
      </c>
      <c r="I294" s="52">
        <v>0</v>
      </c>
      <c r="J294" s="52">
        <f t="shared" ref="J294" si="804">SUM(H294,I294)</f>
        <v>3431.372549019608</v>
      </c>
    </row>
    <row r="295" spans="1:10" s="139" customFormat="1" ht="15.75">
      <c r="A295" s="8">
        <v>43544</v>
      </c>
      <c r="B295" s="9" t="s">
        <v>126</v>
      </c>
      <c r="C295" s="11">
        <f t="shared" ref="C295" si="805">200000/E295</f>
        <v>215.05376344086022</v>
      </c>
      <c r="D295" s="9" t="s">
        <v>9</v>
      </c>
      <c r="E295" s="10">
        <v>930</v>
      </c>
      <c r="F295" s="10">
        <v>938.2</v>
      </c>
      <c r="G295" s="10">
        <v>948.65</v>
      </c>
      <c r="H295" s="52">
        <f t="shared" ref="H295" si="806">(IF(D295="SELL",E295-F295,IF(D295="BUY",F295-E295)))*C295</f>
        <v>1763.4408602150636</v>
      </c>
      <c r="I295" s="52">
        <f>(IF(D295="SELL",IF(G295="",0,F295-G295),IF(D295="BUY",IF(G295="",0,G295-F295))))*C295</f>
        <v>2247.3118279569749</v>
      </c>
      <c r="J295" s="52">
        <f t="shared" ref="J295" si="807">SUM(H295,I295)</f>
        <v>4010.7526881720387</v>
      </c>
    </row>
    <row r="296" spans="1:10" s="139" customFormat="1" ht="15.75">
      <c r="A296" s="8">
        <v>43544</v>
      </c>
      <c r="B296" s="9" t="s">
        <v>205</v>
      </c>
      <c r="C296" s="11">
        <f t="shared" ref="C296" si="808">200000/E296</f>
        <v>289.01734104046244</v>
      </c>
      <c r="D296" s="9" t="s">
        <v>8</v>
      </c>
      <c r="E296" s="10">
        <v>692</v>
      </c>
      <c r="F296" s="10">
        <v>685.3</v>
      </c>
      <c r="G296" s="10">
        <v>680.3</v>
      </c>
      <c r="H296" s="52">
        <f t="shared" ref="H296" si="809">(IF(D296="SELL",E296-F296,IF(D296="BUY",F296-E296)))*C296</f>
        <v>1936.4161849711115</v>
      </c>
      <c r="I296" s="52">
        <f>(IF(D296="SELL",IF(G296="",0,F296-G296),IF(D296="BUY",IF(G296="",0,G296-F296))))*C296</f>
        <v>1445.0867052023123</v>
      </c>
      <c r="J296" s="52">
        <f t="shared" ref="J296" si="810">SUM(H296,I296)</f>
        <v>3381.502890173424</v>
      </c>
    </row>
    <row r="297" spans="1:10" s="138" customFormat="1" ht="15.75">
      <c r="A297" s="8">
        <v>43543</v>
      </c>
      <c r="B297" s="9" t="s">
        <v>288</v>
      </c>
      <c r="C297" s="11">
        <f>200000/E297</f>
        <v>400</v>
      </c>
      <c r="D297" s="9" t="s">
        <v>9</v>
      </c>
      <c r="E297" s="10">
        <v>500</v>
      </c>
      <c r="F297" s="10">
        <v>500</v>
      </c>
      <c r="G297" s="10">
        <v>0</v>
      </c>
      <c r="H297" s="52">
        <f t="shared" ref="H297" si="811">(IF(D297="SELL",E297-F297,IF(D297="BUY",F297-E297)))*C297</f>
        <v>0</v>
      </c>
      <c r="I297" s="52">
        <v>0</v>
      </c>
      <c r="J297" s="52">
        <f t="shared" ref="J297" si="812">SUM(H297,I297)</f>
        <v>0</v>
      </c>
    </row>
    <row r="298" spans="1:10" s="138" customFormat="1" ht="15.75">
      <c r="A298" s="8">
        <v>43543</v>
      </c>
      <c r="B298" s="9" t="s">
        <v>241</v>
      </c>
      <c r="C298" s="11">
        <f>200000/E298</f>
        <v>438.59649122807019</v>
      </c>
      <c r="D298" s="9" t="s">
        <v>9</v>
      </c>
      <c r="E298" s="10">
        <v>456</v>
      </c>
      <c r="F298" s="10">
        <v>450.3</v>
      </c>
      <c r="G298" s="10">
        <v>0</v>
      </c>
      <c r="H298" s="52">
        <f t="shared" ref="H298" si="813">(IF(D298="SELL",E298-F298,IF(D298="BUY",F298-E298)))*C298</f>
        <v>-2499.999999999995</v>
      </c>
      <c r="I298" s="52">
        <v>0</v>
      </c>
      <c r="J298" s="52">
        <f t="shared" ref="J298" si="814">SUM(H298,I298)</f>
        <v>-2499.999999999995</v>
      </c>
    </row>
    <row r="299" spans="1:10" s="138" customFormat="1" ht="15.75">
      <c r="A299" s="8">
        <v>43543</v>
      </c>
      <c r="B299" s="9" t="s">
        <v>205</v>
      </c>
      <c r="C299" s="11">
        <f t="shared" ref="C299" si="815">200000/E299</f>
        <v>279.13468248429865</v>
      </c>
      <c r="D299" s="9" t="s">
        <v>9</v>
      </c>
      <c r="E299" s="10">
        <v>716.5</v>
      </c>
      <c r="F299" s="10">
        <v>726</v>
      </c>
      <c r="G299" s="10">
        <v>733</v>
      </c>
      <c r="H299" s="52">
        <f t="shared" ref="H299" si="816">(IF(D299="SELL",E299-F299,IF(D299="BUY",F299-E299)))*C299</f>
        <v>2651.779483600837</v>
      </c>
      <c r="I299" s="52">
        <f>(IF(D299="SELL",IF(G299="",0,F299-G299),IF(D299="BUY",IF(G299="",0,G299-F299))))*C299</f>
        <v>1953.9427773900907</v>
      </c>
      <c r="J299" s="52">
        <f t="shared" ref="J299" si="817">SUM(H299,I299)</f>
        <v>4605.7222609909277</v>
      </c>
    </row>
    <row r="300" spans="1:10" s="138" customFormat="1" ht="15.75">
      <c r="A300" s="8">
        <v>43543</v>
      </c>
      <c r="B300" s="9" t="s">
        <v>205</v>
      </c>
      <c r="C300" s="11">
        <f t="shared" ref="C300" si="818">200000/E300</f>
        <v>279.13468248429865</v>
      </c>
      <c r="D300" s="9" t="s">
        <v>9</v>
      </c>
      <c r="E300" s="10">
        <v>716.5</v>
      </c>
      <c r="F300" s="10">
        <v>716.5</v>
      </c>
      <c r="G300" s="10">
        <v>0</v>
      </c>
      <c r="H300" s="52">
        <f t="shared" ref="H300" si="819">(IF(D300="SELL",E300-F300,IF(D300="BUY",F300-E300)))*C300</f>
        <v>0</v>
      </c>
      <c r="I300" s="52">
        <v>0</v>
      </c>
      <c r="J300" s="52">
        <f t="shared" ref="J300" si="820">SUM(H300,I300)</f>
        <v>0</v>
      </c>
    </row>
    <row r="301" spans="1:10" s="137" customFormat="1" ht="15.75">
      <c r="A301" s="8">
        <v>43542</v>
      </c>
      <c r="B301" s="9" t="s">
        <v>142</v>
      </c>
      <c r="C301" s="11">
        <f>200000/E301</f>
        <v>430.10752688172045</v>
      </c>
      <c r="D301" s="9" t="s">
        <v>8</v>
      </c>
      <c r="E301" s="10">
        <v>465</v>
      </c>
      <c r="F301" s="10">
        <v>460</v>
      </c>
      <c r="G301" s="10">
        <v>455.3</v>
      </c>
      <c r="H301" s="52">
        <f t="shared" ref="H301" si="821">(IF(D301="SELL",E301-F301,IF(D301="BUY",F301-E301)))*C301</f>
        <v>2150.5376344086021</v>
      </c>
      <c r="I301" s="52">
        <v>0</v>
      </c>
      <c r="J301" s="52">
        <f t="shared" ref="J301" si="822">SUM(H301,I301)</f>
        <v>2150.5376344086021</v>
      </c>
    </row>
    <row r="302" spans="1:10" s="137" customFormat="1" ht="15.75">
      <c r="A302" s="8">
        <v>43542</v>
      </c>
      <c r="B302" s="9" t="s">
        <v>85</v>
      </c>
      <c r="C302" s="11">
        <f t="shared" ref="C302" si="823">200000/E302</f>
        <v>763.35877862595419</v>
      </c>
      <c r="D302" s="9" t="s">
        <v>9</v>
      </c>
      <c r="E302" s="10">
        <v>262</v>
      </c>
      <c r="F302" s="10">
        <v>262.60000000000002</v>
      </c>
      <c r="G302" s="10">
        <v>0</v>
      </c>
      <c r="H302" s="52">
        <f t="shared" ref="H302" si="824">(IF(D302="SELL",E302-F302,IF(D302="BUY",F302-E302)))*C302</f>
        <v>458.01526717558988</v>
      </c>
      <c r="I302" s="52">
        <v>0</v>
      </c>
      <c r="J302" s="52">
        <f t="shared" ref="J302" si="825">SUM(H302,I302)</f>
        <v>458.01526717558988</v>
      </c>
    </row>
    <row r="303" spans="1:10" s="137" customFormat="1" ht="15.75">
      <c r="A303" s="8">
        <v>43542</v>
      </c>
      <c r="B303" s="9" t="s">
        <v>177</v>
      </c>
      <c r="C303" s="11">
        <f t="shared" ref="C303" si="826">200000/E303</f>
        <v>436.49061545176778</v>
      </c>
      <c r="D303" s="9" t="s">
        <v>9</v>
      </c>
      <c r="E303" s="10">
        <v>458.2</v>
      </c>
      <c r="F303" s="10">
        <v>463.5</v>
      </c>
      <c r="G303" s="10">
        <v>468.2</v>
      </c>
      <c r="H303" s="52">
        <f t="shared" ref="H303" si="827">(IF(D303="SELL",E303-F303,IF(D303="BUY",F303-E303)))*C303</f>
        <v>2313.4002618943741</v>
      </c>
      <c r="I303" s="52">
        <v>0</v>
      </c>
      <c r="J303" s="52">
        <f t="shared" ref="J303" si="828">SUM(H303,I303)</f>
        <v>2313.4002618943741</v>
      </c>
    </row>
    <row r="304" spans="1:10" s="137" customFormat="1" ht="15.75">
      <c r="A304" s="8">
        <v>43542</v>
      </c>
      <c r="B304" s="9" t="s">
        <v>143</v>
      </c>
      <c r="C304" s="11">
        <f t="shared" ref="C304" si="829">200000/E304</f>
        <v>1480.3849000740192</v>
      </c>
      <c r="D304" s="9" t="s">
        <v>9</v>
      </c>
      <c r="E304" s="10">
        <v>135.1</v>
      </c>
      <c r="F304" s="10">
        <v>136.5</v>
      </c>
      <c r="G304" s="10">
        <v>138.19999999999999</v>
      </c>
      <c r="H304" s="52">
        <f t="shared" ref="H304" si="830">(IF(D304="SELL",E304-F304,IF(D304="BUY",F304-E304)))*C304</f>
        <v>2072.5388601036352</v>
      </c>
      <c r="I304" s="52">
        <v>0</v>
      </c>
      <c r="J304" s="52">
        <f t="shared" ref="J304" si="831">SUM(H304,I304)</f>
        <v>2072.5388601036352</v>
      </c>
    </row>
    <row r="305" spans="1:10" s="136" customFormat="1" ht="15.75">
      <c r="A305" s="8">
        <v>43538</v>
      </c>
      <c r="B305" s="9" t="s">
        <v>302</v>
      </c>
      <c r="C305" s="11">
        <f t="shared" ref="C305" si="832">200000/E305</f>
        <v>790.51383399209487</v>
      </c>
      <c r="D305" s="9" t="s">
        <v>9</v>
      </c>
      <c r="E305" s="10">
        <v>253</v>
      </c>
      <c r="F305" s="10">
        <v>250.1</v>
      </c>
      <c r="G305" s="10">
        <v>0</v>
      </c>
      <c r="H305" s="52">
        <f t="shared" ref="H305" si="833">(IF(D305="SELL",E305-F305,IF(D305="BUY",F305-E305)))*C305</f>
        <v>-2292.4901185770796</v>
      </c>
      <c r="I305" s="52">
        <v>0</v>
      </c>
      <c r="J305" s="52">
        <f t="shared" ref="J305" si="834">SUM(H305,I305)</f>
        <v>-2292.4901185770796</v>
      </c>
    </row>
    <row r="306" spans="1:10" s="135" customFormat="1" ht="15.75">
      <c r="A306" s="8">
        <v>43537</v>
      </c>
      <c r="B306" s="9" t="s">
        <v>20</v>
      </c>
      <c r="C306" s="11">
        <f t="shared" ref="C306" si="835">200000/E306</f>
        <v>472.81323877068559</v>
      </c>
      <c r="D306" s="9" t="s">
        <v>9</v>
      </c>
      <c r="E306" s="10">
        <v>423</v>
      </c>
      <c r="F306" s="10">
        <v>428</v>
      </c>
      <c r="G306" s="10">
        <v>433.5</v>
      </c>
      <c r="H306" s="52">
        <f t="shared" ref="H306" si="836">(IF(D306="SELL",E306-F306,IF(D306="BUY",F306-E306)))*C306</f>
        <v>2364.0661938534281</v>
      </c>
      <c r="I306" s="52">
        <f>(IF(D306="SELL",IF(G306="",0,F306-G306),IF(D306="BUY",IF(G306="",0,G306-F306))))*C306</f>
        <v>2600.4728132387709</v>
      </c>
      <c r="J306" s="52">
        <f t="shared" ref="J306" si="837">SUM(H306,I306)</f>
        <v>4964.5390070921985</v>
      </c>
    </row>
    <row r="307" spans="1:10" s="135" customFormat="1" ht="15.75">
      <c r="A307" s="8">
        <v>43537</v>
      </c>
      <c r="B307" s="9" t="s">
        <v>301</v>
      </c>
      <c r="C307" s="11">
        <f t="shared" ref="C307" si="838">200000/E307</f>
        <v>558.19145967066697</v>
      </c>
      <c r="D307" s="9" t="s">
        <v>9</v>
      </c>
      <c r="E307" s="10">
        <v>358.3</v>
      </c>
      <c r="F307" s="10">
        <v>362</v>
      </c>
      <c r="G307" s="10">
        <v>366</v>
      </c>
      <c r="H307" s="52">
        <f t="shared" ref="H307" si="839">(IF(D307="SELL",E307-F307,IF(D307="BUY",F307-E307)))*C307</f>
        <v>2065.3084007814614</v>
      </c>
      <c r="I307" s="52">
        <f>(IF(D307="SELL",IF(G307="",0,F307-G307),IF(D307="BUY",IF(G307="",0,G307-F307))))*C307</f>
        <v>2232.7658386826679</v>
      </c>
      <c r="J307" s="52">
        <f t="shared" ref="J307" si="840">SUM(H307,I307)</f>
        <v>4298.0742394641293</v>
      </c>
    </row>
    <row r="308" spans="1:10" s="134" customFormat="1" ht="15.75">
      <c r="A308" s="8">
        <v>43536</v>
      </c>
      <c r="B308" s="9" t="s">
        <v>228</v>
      </c>
      <c r="C308" s="11">
        <f t="shared" ref="C308" si="841">200000/E308</f>
        <v>416.49312786339027</v>
      </c>
      <c r="D308" s="9" t="s">
        <v>9</v>
      </c>
      <c r="E308" s="10">
        <v>480.2</v>
      </c>
      <c r="F308" s="10">
        <v>483.8</v>
      </c>
      <c r="G308" s="10">
        <v>486.5</v>
      </c>
      <c r="H308" s="52">
        <f t="shared" ref="H308" si="842">(IF(D308="SELL",E308-F308,IF(D308="BUY",F308-E308)))*C308</f>
        <v>1499.3752603082144</v>
      </c>
      <c r="I308" s="52">
        <f>(IF(D308="SELL",IF(G308="",0,F308-G308),IF(D308="BUY",IF(G308="",0,G308-F308))))*C308</f>
        <v>1124.5314452311491</v>
      </c>
      <c r="J308" s="52">
        <f t="shared" ref="J308" si="843">SUM(H308,I308)</f>
        <v>2623.9067055393634</v>
      </c>
    </row>
    <row r="309" spans="1:10" s="134" customFormat="1" ht="15.75">
      <c r="A309" s="8">
        <v>43536</v>
      </c>
      <c r="B309" s="9" t="s">
        <v>259</v>
      </c>
      <c r="C309" s="11">
        <f t="shared" ref="C309" si="844">200000/E309</f>
        <v>856.53104925053537</v>
      </c>
      <c r="D309" s="9" t="s">
        <v>9</v>
      </c>
      <c r="E309" s="10">
        <v>233.5</v>
      </c>
      <c r="F309" s="10">
        <v>236.5</v>
      </c>
      <c r="G309" s="10">
        <v>239.5</v>
      </c>
      <c r="H309" s="52">
        <f t="shared" ref="H309" si="845">(IF(D309="SELL",E309-F309,IF(D309="BUY",F309-E309)))*C309</f>
        <v>2569.593147751606</v>
      </c>
      <c r="I309" s="52">
        <v>0</v>
      </c>
      <c r="J309" s="52">
        <f t="shared" ref="J309" si="846">SUM(H309,I309)</f>
        <v>2569.593147751606</v>
      </c>
    </row>
    <row r="310" spans="1:10" s="134" customFormat="1" ht="15.75">
      <c r="A310" s="8">
        <v>43536</v>
      </c>
      <c r="B310" s="9" t="s">
        <v>249</v>
      </c>
      <c r="C310" s="11">
        <f t="shared" ref="C310" si="847">200000/E310</f>
        <v>160</v>
      </c>
      <c r="D310" s="9" t="s">
        <v>9</v>
      </c>
      <c r="E310" s="10">
        <v>1250</v>
      </c>
      <c r="F310" s="10">
        <v>1260</v>
      </c>
      <c r="G310" s="10">
        <v>1269.55</v>
      </c>
      <c r="H310" s="52">
        <f t="shared" ref="H310" si="848">(IF(D310="SELL",E310-F310,IF(D310="BUY",F310-E310)))*C310</f>
        <v>1600</v>
      </c>
      <c r="I310" s="52">
        <v>0</v>
      </c>
      <c r="J310" s="52">
        <f t="shared" ref="J310" si="849">SUM(H310,I310)</f>
        <v>1600</v>
      </c>
    </row>
    <row r="311" spans="1:10" s="133" customFormat="1" ht="15.75">
      <c r="A311" s="8">
        <v>43535</v>
      </c>
      <c r="B311" s="9" t="s">
        <v>211</v>
      </c>
      <c r="C311" s="11">
        <f t="shared" ref="C311:C313" si="850">200000/E311</f>
        <v>714.28571428571433</v>
      </c>
      <c r="D311" s="9" t="s">
        <v>9</v>
      </c>
      <c r="E311" s="10">
        <v>280</v>
      </c>
      <c r="F311" s="10">
        <v>283.5</v>
      </c>
      <c r="G311" s="10">
        <v>288.2</v>
      </c>
      <c r="H311" s="52">
        <f t="shared" ref="H311:H313" si="851">(IF(D311="SELL",E311-F311,IF(D311="BUY",F311-E311)))*C311</f>
        <v>2500</v>
      </c>
      <c r="I311" s="52">
        <v>0</v>
      </c>
      <c r="J311" s="52">
        <f t="shared" ref="J311:J313" si="852">SUM(H311,I311)</f>
        <v>2500</v>
      </c>
    </row>
    <row r="312" spans="1:10" s="133" customFormat="1" ht="15.75">
      <c r="A312" s="8">
        <v>43535</v>
      </c>
      <c r="B312" s="9" t="s">
        <v>228</v>
      </c>
      <c r="C312" s="11">
        <f t="shared" ref="C312" si="853">200000/E312</f>
        <v>432.90043290043292</v>
      </c>
      <c r="D312" s="9" t="s">
        <v>9</v>
      </c>
      <c r="E312" s="10">
        <v>462</v>
      </c>
      <c r="F312" s="10">
        <v>464</v>
      </c>
      <c r="G312" s="10">
        <v>473.2</v>
      </c>
      <c r="H312" s="52">
        <f t="shared" ref="H312" si="854">(IF(D312="SELL",E312-F312,IF(D312="BUY",F312-E312)))*C312</f>
        <v>865.80086580086584</v>
      </c>
      <c r="I312" s="52">
        <v>0</v>
      </c>
      <c r="J312" s="52">
        <f t="shared" ref="J312" si="855">SUM(H312,I312)</f>
        <v>865.80086580086584</v>
      </c>
    </row>
    <row r="313" spans="1:10" s="133" customFormat="1" ht="15.75">
      <c r="A313" s="8">
        <v>43535</v>
      </c>
      <c r="B313" s="9" t="s">
        <v>242</v>
      </c>
      <c r="C313" s="11">
        <f t="shared" si="850"/>
        <v>161.94331983805668</v>
      </c>
      <c r="D313" s="9" t="s">
        <v>9</v>
      </c>
      <c r="E313" s="10">
        <v>1235</v>
      </c>
      <c r="F313" s="10">
        <v>1250</v>
      </c>
      <c r="G313" s="10">
        <v>1259.2</v>
      </c>
      <c r="H313" s="52">
        <f t="shared" si="851"/>
        <v>2429.1497975708503</v>
      </c>
      <c r="I313" s="52">
        <f>(IF(D313="SELL",IF(G313="",0,F313-G313),IF(D313="BUY",IF(G313="",0,G313-F313))))*C313</f>
        <v>1489.8785425101289</v>
      </c>
      <c r="J313" s="52">
        <f t="shared" si="852"/>
        <v>3919.0283400809794</v>
      </c>
    </row>
    <row r="314" spans="1:10" s="133" customFormat="1" ht="15.75">
      <c r="A314" s="8">
        <v>43535</v>
      </c>
      <c r="B314" s="9" t="s">
        <v>300</v>
      </c>
      <c r="C314" s="11">
        <f t="shared" ref="C314" si="856">200000/E314</f>
        <v>200.40080160320642</v>
      </c>
      <c r="D314" s="9" t="s">
        <v>9</v>
      </c>
      <c r="E314" s="10">
        <v>998</v>
      </c>
      <c r="F314" s="10">
        <v>1006.1</v>
      </c>
      <c r="G314" s="10">
        <v>1014</v>
      </c>
      <c r="H314" s="52">
        <f t="shared" ref="H314" si="857">(IF(D314="SELL",E314-F314,IF(D314="BUY",F314-E314)))*C314</f>
        <v>1623.2464929859766</v>
      </c>
      <c r="I314" s="52">
        <f>(IF(D314="SELL",IF(G314="",0,F314-G314),IF(D314="BUY",IF(G314="",0,G314-F314))))*C314</f>
        <v>1583.1663326653261</v>
      </c>
      <c r="J314" s="52">
        <f t="shared" ref="J314" si="858">SUM(H314,I314)</f>
        <v>3206.4128256513027</v>
      </c>
    </row>
    <row r="315" spans="1:10" s="132" customFormat="1" ht="15.75">
      <c r="A315" s="8">
        <v>43532</v>
      </c>
      <c r="B315" s="9" t="s">
        <v>234</v>
      </c>
      <c r="C315" s="11">
        <f t="shared" ref="C315" si="859">200000/E315</f>
        <v>324.254215304799</v>
      </c>
      <c r="D315" s="9" t="s">
        <v>9</v>
      </c>
      <c r="E315" s="10">
        <v>616.79999999999995</v>
      </c>
      <c r="F315" s="10">
        <v>620.29999999999995</v>
      </c>
      <c r="G315" s="10">
        <v>626</v>
      </c>
      <c r="H315" s="52">
        <f t="shared" ref="H315" si="860">(IF(D315="SELL",E315-F315,IF(D315="BUY",F315-E315)))*C315</f>
        <v>1134.8897535667966</v>
      </c>
      <c r="I315" s="52">
        <v>0</v>
      </c>
      <c r="J315" s="52">
        <f t="shared" ref="J315" si="861">SUM(H315,I315)</f>
        <v>1134.8897535667966</v>
      </c>
    </row>
    <row r="316" spans="1:10" s="132" customFormat="1" ht="15.75">
      <c r="A316" s="8">
        <v>43532</v>
      </c>
      <c r="B316" s="9" t="s">
        <v>299</v>
      </c>
      <c r="C316" s="11">
        <f t="shared" ref="C316" si="862">200000/E316</f>
        <v>1010.10101010101</v>
      </c>
      <c r="D316" s="9" t="s">
        <v>9</v>
      </c>
      <c r="E316" s="10">
        <v>198</v>
      </c>
      <c r="F316" s="10">
        <v>200.3</v>
      </c>
      <c r="G316" s="10">
        <v>203.5</v>
      </c>
      <c r="H316" s="52">
        <f t="shared" ref="H316" si="863">(IF(D316="SELL",E316-F316,IF(D316="BUY",F316-E316)))*C316</f>
        <v>2323.2323232323347</v>
      </c>
      <c r="I316" s="52">
        <v>0</v>
      </c>
      <c r="J316" s="52">
        <f t="shared" ref="J316" si="864">SUM(H316,I316)</f>
        <v>2323.2323232323347</v>
      </c>
    </row>
    <row r="317" spans="1:10" s="132" customFormat="1" ht="15.75">
      <c r="A317" s="8">
        <v>43532</v>
      </c>
      <c r="B317" s="9" t="s">
        <v>298</v>
      </c>
      <c r="C317" s="11">
        <f t="shared" ref="C317" si="865">200000/E317</f>
        <v>1384.083044982699</v>
      </c>
      <c r="D317" s="9" t="s">
        <v>9</v>
      </c>
      <c r="E317" s="10">
        <v>144.5</v>
      </c>
      <c r="F317" s="10">
        <v>146</v>
      </c>
      <c r="G317" s="10">
        <v>148</v>
      </c>
      <c r="H317" s="52">
        <f t="shared" ref="H317" si="866">(IF(D317="SELL",E317-F317,IF(D317="BUY",F317-E317)))*C317</f>
        <v>2076.1245674740485</v>
      </c>
      <c r="I317" s="52">
        <f>(IF(D317="SELL",IF(G317="",0,F317-G317),IF(D317="BUY",IF(G317="",0,G317-F317))))*C317</f>
        <v>2768.166089965398</v>
      </c>
      <c r="J317" s="52">
        <f t="shared" ref="J317" si="867">SUM(H317,I317)</f>
        <v>4844.2906574394465</v>
      </c>
    </row>
    <row r="318" spans="1:10" s="131" customFormat="1" ht="15.75">
      <c r="A318" s="8">
        <v>43531</v>
      </c>
      <c r="B318" s="9" t="s">
        <v>216</v>
      </c>
      <c r="C318" s="11">
        <f t="shared" ref="C318:C321" si="868">200000/E318</f>
        <v>440.91710758377423</v>
      </c>
      <c r="D318" s="9" t="s">
        <v>9</v>
      </c>
      <c r="E318" s="10">
        <v>453.6</v>
      </c>
      <c r="F318" s="10">
        <v>458.3</v>
      </c>
      <c r="G318" s="10">
        <v>462.6</v>
      </c>
      <c r="H318" s="52">
        <f t="shared" ref="H318:H322" si="869">(IF(D318="SELL",E318-F318,IF(D318="BUY",F318-E318)))*C318</f>
        <v>2072.3104056437337</v>
      </c>
      <c r="I318" s="52">
        <v>0</v>
      </c>
      <c r="J318" s="52">
        <f t="shared" ref="J318:J322" si="870">SUM(H318,I318)</f>
        <v>2072.3104056437337</v>
      </c>
    </row>
    <row r="319" spans="1:10" s="131" customFormat="1" ht="15.75">
      <c r="A319" s="8">
        <v>43531</v>
      </c>
      <c r="B319" s="9" t="s">
        <v>297</v>
      </c>
      <c r="C319" s="11">
        <f t="shared" si="868"/>
        <v>265.60424966799468</v>
      </c>
      <c r="D319" s="9" t="s">
        <v>9</v>
      </c>
      <c r="E319" s="10">
        <v>753</v>
      </c>
      <c r="F319" s="10">
        <v>760.6</v>
      </c>
      <c r="G319" s="10">
        <v>768.2</v>
      </c>
      <c r="H319" s="52">
        <f t="shared" si="869"/>
        <v>2018.5922974767657</v>
      </c>
      <c r="I319" s="52">
        <v>0</v>
      </c>
      <c r="J319" s="52">
        <f t="shared" si="870"/>
        <v>2018.5922974767657</v>
      </c>
    </row>
    <row r="320" spans="1:10" s="131" customFormat="1" ht="15.75">
      <c r="A320" s="8">
        <v>43531</v>
      </c>
      <c r="B320" s="9" t="s">
        <v>242</v>
      </c>
      <c r="C320" s="11">
        <f t="shared" si="868"/>
        <v>163.46546791990193</v>
      </c>
      <c r="D320" s="9" t="s">
        <v>9</v>
      </c>
      <c r="E320" s="10">
        <v>1223.5</v>
      </c>
      <c r="F320" s="10">
        <v>1230.2</v>
      </c>
      <c r="G320" s="10">
        <v>1238</v>
      </c>
      <c r="H320" s="52">
        <f t="shared" si="869"/>
        <v>1095.2186350633503</v>
      </c>
      <c r="I320" s="52">
        <f>(IF(D320="SELL",IF(G320="",0,F320-G320),IF(D320="BUY",IF(G320="",0,G320-F320))))*C320</f>
        <v>1275.0306497752276</v>
      </c>
      <c r="J320" s="52">
        <f t="shared" si="870"/>
        <v>2370.2492848385782</v>
      </c>
    </row>
    <row r="321" spans="1:10" s="131" customFormat="1" ht="15.75">
      <c r="A321" s="8">
        <v>43531</v>
      </c>
      <c r="B321" s="9" t="s">
        <v>114</v>
      </c>
      <c r="C321" s="11">
        <f t="shared" si="868"/>
        <v>201.61290322580646</v>
      </c>
      <c r="D321" s="9" t="s">
        <v>9</v>
      </c>
      <c r="E321" s="10">
        <v>992</v>
      </c>
      <c r="F321" s="10">
        <v>992</v>
      </c>
      <c r="G321" s="10">
        <v>462.6</v>
      </c>
      <c r="H321" s="52">
        <f t="shared" si="869"/>
        <v>0</v>
      </c>
      <c r="I321" s="52">
        <v>0</v>
      </c>
      <c r="J321" s="52">
        <f t="shared" si="870"/>
        <v>0</v>
      </c>
    </row>
    <row r="322" spans="1:10" s="130" customFormat="1" ht="15.75">
      <c r="A322" s="8">
        <v>43531</v>
      </c>
      <c r="B322" s="9" t="s">
        <v>242</v>
      </c>
      <c r="C322" s="11">
        <f t="shared" ref="C322" si="871">200000/E322</f>
        <v>166.63889351774702</v>
      </c>
      <c r="D322" s="9" t="s">
        <v>9</v>
      </c>
      <c r="E322" s="10">
        <v>1200.2</v>
      </c>
      <c r="F322" s="10">
        <v>1208</v>
      </c>
      <c r="G322" s="10">
        <v>1220</v>
      </c>
      <c r="H322" s="52">
        <f t="shared" si="869"/>
        <v>1299.7833694384192</v>
      </c>
      <c r="I322" s="52">
        <f>(IF(D322="SELL",IF(G322="",0,F322-G322),IF(D322="BUY",IF(G322="",0,G322-F322))))*C322</f>
        <v>1999.6667222129643</v>
      </c>
      <c r="J322" s="52">
        <f t="shared" si="870"/>
        <v>3299.4500916513834</v>
      </c>
    </row>
    <row r="323" spans="1:10" s="130" customFormat="1" ht="15.75">
      <c r="A323" s="8">
        <v>43530</v>
      </c>
      <c r="B323" s="9" t="s">
        <v>263</v>
      </c>
      <c r="C323" s="11">
        <f t="shared" ref="C323:C332" si="872">200000/E323</f>
        <v>836.82008368200832</v>
      </c>
      <c r="D323" s="9" t="s">
        <v>9</v>
      </c>
      <c r="E323" s="10">
        <v>239</v>
      </c>
      <c r="F323" s="10">
        <v>241.5</v>
      </c>
      <c r="G323" s="10">
        <v>245</v>
      </c>
      <c r="H323" s="52">
        <f t="shared" ref="H323:H333" si="873">(IF(D323="SELL",E323-F323,IF(D323="BUY",F323-E323)))*C323</f>
        <v>2092.050209205021</v>
      </c>
      <c r="I323" s="52">
        <f>(IF(D323="SELL",IF(G323="",0,F323-G323),IF(D323="BUY",IF(G323="",0,G323-F323))))*C323</f>
        <v>2928.8702928870289</v>
      </c>
      <c r="J323" s="52">
        <f t="shared" ref="J323:J332" si="874">SUM(H323,I323)</f>
        <v>5020.9205020920499</v>
      </c>
    </row>
    <row r="324" spans="1:10" s="130" customFormat="1" ht="15.75">
      <c r="A324" s="8">
        <v>43530</v>
      </c>
      <c r="B324" s="9" t="s">
        <v>25</v>
      </c>
      <c r="C324" s="11">
        <f t="shared" si="872"/>
        <v>1040.0416016640665</v>
      </c>
      <c r="D324" s="9" t="s">
        <v>9</v>
      </c>
      <c r="E324" s="10">
        <v>192.3</v>
      </c>
      <c r="F324" s="10">
        <v>193.8</v>
      </c>
      <c r="G324" s="10">
        <v>196</v>
      </c>
      <c r="H324" s="52">
        <f t="shared" si="873"/>
        <v>1560.0624024960998</v>
      </c>
      <c r="I324" s="52">
        <f>(IF(D324="SELL",IF(G324="",0,F324-G324),IF(D324="BUY",IF(G324="",0,G324-F324))))*C324</f>
        <v>2288.0915236609344</v>
      </c>
      <c r="J324" s="52">
        <f t="shared" si="874"/>
        <v>3848.1539261570342</v>
      </c>
    </row>
    <row r="325" spans="1:10" s="130" customFormat="1" ht="15.75">
      <c r="A325" s="8">
        <v>43530</v>
      </c>
      <c r="B325" s="9" t="s">
        <v>272</v>
      </c>
      <c r="C325" s="11">
        <f t="shared" si="872"/>
        <v>260.34886748242644</v>
      </c>
      <c r="D325" s="9" t="s">
        <v>9</v>
      </c>
      <c r="E325" s="10">
        <v>768.2</v>
      </c>
      <c r="F325" s="10">
        <v>776.2</v>
      </c>
      <c r="G325" s="10">
        <v>786</v>
      </c>
      <c r="H325" s="52">
        <f t="shared" si="873"/>
        <v>2082.7909398594115</v>
      </c>
      <c r="I325" s="52">
        <v>0</v>
      </c>
      <c r="J325" s="52">
        <f t="shared" si="874"/>
        <v>2082.7909398594115</v>
      </c>
    </row>
    <row r="326" spans="1:10" s="130" customFormat="1" ht="15.75">
      <c r="A326" s="8">
        <v>43530</v>
      </c>
      <c r="B326" s="9" t="s">
        <v>205</v>
      </c>
      <c r="C326" s="11">
        <f t="shared" si="872"/>
        <v>338.9830508474576</v>
      </c>
      <c r="D326" s="9" t="s">
        <v>9</v>
      </c>
      <c r="E326" s="10">
        <v>590</v>
      </c>
      <c r="F326" s="10">
        <v>595</v>
      </c>
      <c r="G326" s="10">
        <v>600.20000000000005</v>
      </c>
      <c r="H326" s="52">
        <f t="shared" si="873"/>
        <v>1694.9152542372881</v>
      </c>
      <c r="I326" s="52">
        <f>(IF(D326="SELL",IF(G326="",0,F326-G326),IF(D326="BUY",IF(G326="",0,G326-F326))))*C326</f>
        <v>1762.711864406795</v>
      </c>
      <c r="J326" s="52">
        <f t="shared" si="874"/>
        <v>3457.6271186440831</v>
      </c>
    </row>
    <row r="327" spans="1:10" s="130" customFormat="1" ht="15.75">
      <c r="A327" s="8">
        <v>43530</v>
      </c>
      <c r="B327" s="9" t="s">
        <v>205</v>
      </c>
      <c r="C327" s="11">
        <f t="shared" si="872"/>
        <v>347.82608695652175</v>
      </c>
      <c r="D327" s="9" t="s">
        <v>9</v>
      </c>
      <c r="E327" s="10">
        <v>575</v>
      </c>
      <c r="F327" s="10">
        <v>566.5</v>
      </c>
      <c r="G327" s="10">
        <v>0</v>
      </c>
      <c r="H327" s="52">
        <f t="shared" si="873"/>
        <v>-2956.521739130435</v>
      </c>
      <c r="I327" s="52">
        <v>0</v>
      </c>
      <c r="J327" s="52">
        <f t="shared" si="874"/>
        <v>-2956.521739130435</v>
      </c>
    </row>
    <row r="328" spans="1:10" s="129" customFormat="1" ht="15.75">
      <c r="A328" s="8">
        <v>43530</v>
      </c>
      <c r="B328" s="9" t="s">
        <v>296</v>
      </c>
      <c r="C328" s="11">
        <f t="shared" si="872"/>
        <v>172.11703958691911</v>
      </c>
      <c r="D328" s="9" t="s">
        <v>9</v>
      </c>
      <c r="E328" s="10">
        <v>1162</v>
      </c>
      <c r="F328" s="10">
        <v>1168.3</v>
      </c>
      <c r="G328" s="10">
        <v>1180</v>
      </c>
      <c r="H328" s="52">
        <f t="shared" si="873"/>
        <v>1084.3373493975826</v>
      </c>
      <c r="I328" s="52">
        <v>0</v>
      </c>
      <c r="J328" s="52">
        <f t="shared" si="874"/>
        <v>1084.3373493975826</v>
      </c>
    </row>
    <row r="329" spans="1:10" s="129" customFormat="1" ht="15.75">
      <c r="A329" s="8">
        <v>43529</v>
      </c>
      <c r="B329" s="9" t="s">
        <v>295</v>
      </c>
      <c r="C329" s="11">
        <f t="shared" si="872"/>
        <v>738.00738007380073</v>
      </c>
      <c r="D329" s="9" t="s">
        <v>9</v>
      </c>
      <c r="E329" s="10">
        <v>271</v>
      </c>
      <c r="F329" s="10">
        <v>273.8</v>
      </c>
      <c r="G329" s="10">
        <v>277.64999999999998</v>
      </c>
      <c r="H329" s="52">
        <f t="shared" si="873"/>
        <v>2066.4206642066506</v>
      </c>
      <c r="I329" s="52">
        <f>(IF(D329="SELL",IF(G329="",0,F329-G329),IF(D329="BUY",IF(G329="",0,G329-F329))))*C329</f>
        <v>2841.3284132841077</v>
      </c>
      <c r="J329" s="52">
        <f t="shared" si="874"/>
        <v>4907.7490774907583</v>
      </c>
    </row>
    <row r="330" spans="1:10" s="129" customFormat="1" ht="15.75">
      <c r="A330" s="8">
        <v>43529</v>
      </c>
      <c r="B330" s="9" t="s">
        <v>205</v>
      </c>
      <c r="C330" s="11">
        <f t="shared" si="872"/>
        <v>422.38648363252378</v>
      </c>
      <c r="D330" s="9" t="s">
        <v>9</v>
      </c>
      <c r="E330" s="10">
        <v>473.5</v>
      </c>
      <c r="F330" s="10">
        <v>478</v>
      </c>
      <c r="G330" s="10">
        <v>483.5</v>
      </c>
      <c r="H330" s="52">
        <f t="shared" si="873"/>
        <v>1900.739176346357</v>
      </c>
      <c r="I330" s="52">
        <f>(IF(D330="SELL",IF(G330="",0,F330-G330),IF(D330="BUY",IF(G330="",0,G330-F330))))*C330</f>
        <v>2323.1256599788808</v>
      </c>
      <c r="J330" s="52">
        <f t="shared" si="874"/>
        <v>4223.8648363252378</v>
      </c>
    </row>
    <row r="331" spans="1:10" s="128" customFormat="1" ht="15.75">
      <c r="A331" s="8">
        <v>43529</v>
      </c>
      <c r="B331" s="9" t="s">
        <v>234</v>
      </c>
      <c r="C331" s="11">
        <f t="shared" si="872"/>
        <v>343.05317324185251</v>
      </c>
      <c r="D331" s="9" t="s">
        <v>9</v>
      </c>
      <c r="E331" s="10">
        <v>583</v>
      </c>
      <c r="F331" s="10">
        <v>588.20000000000005</v>
      </c>
      <c r="G331" s="10">
        <v>596</v>
      </c>
      <c r="H331" s="52">
        <f t="shared" si="873"/>
        <v>1783.8765008576486</v>
      </c>
      <c r="I331" s="52">
        <f>(IF(D331="SELL",IF(G331="",0,F331-G331),IF(D331="BUY",IF(G331="",0,G331-F331))))*C331</f>
        <v>2675.8147512864339</v>
      </c>
      <c r="J331" s="52">
        <f t="shared" si="874"/>
        <v>4459.6912521440827</v>
      </c>
    </row>
    <row r="332" spans="1:10" s="128" customFormat="1" ht="15.75">
      <c r="A332" s="8">
        <v>43525</v>
      </c>
      <c r="B332" s="9" t="s">
        <v>228</v>
      </c>
      <c r="C332" s="11">
        <f t="shared" si="872"/>
        <v>584.79532163742692</v>
      </c>
      <c r="D332" s="9" t="s">
        <v>9</v>
      </c>
      <c r="E332" s="10">
        <v>342</v>
      </c>
      <c r="F332" s="10">
        <v>345</v>
      </c>
      <c r="G332" s="10">
        <v>348.3</v>
      </c>
      <c r="H332" s="52">
        <f t="shared" si="873"/>
        <v>1754.3859649122808</v>
      </c>
      <c r="I332" s="52">
        <f>(IF(D332="SELL",IF(G332="",0,F332-G332),IF(D332="BUY",IF(G332="",0,G332-F332))))*C332</f>
        <v>1929.8245614035154</v>
      </c>
      <c r="J332" s="52">
        <f t="shared" si="874"/>
        <v>3684.2105263157964</v>
      </c>
    </row>
    <row r="333" spans="1:10" s="128" customFormat="1" ht="15.75">
      <c r="A333" s="8">
        <v>43525</v>
      </c>
      <c r="B333" s="9" t="s">
        <v>294</v>
      </c>
      <c r="C333" s="11">
        <v>8000</v>
      </c>
      <c r="D333" s="9" t="s">
        <v>9</v>
      </c>
      <c r="E333" s="10">
        <v>369.85</v>
      </c>
      <c r="F333" s="10">
        <v>369.85</v>
      </c>
      <c r="G333" s="10">
        <v>0</v>
      </c>
      <c r="H333" s="52">
        <f t="shared" si="873"/>
        <v>0</v>
      </c>
      <c r="I333" s="52">
        <v>0</v>
      </c>
      <c r="J333" s="52">
        <f t="shared" ref="J333" si="875">SUM(H333,I333)</f>
        <v>0</v>
      </c>
    </row>
    <row r="334" spans="1:10" s="128" customFormat="1" ht="15.75">
      <c r="A334" s="8">
        <v>43525</v>
      </c>
      <c r="B334" s="9" t="s">
        <v>97</v>
      </c>
      <c r="C334" s="11">
        <f t="shared" ref="C334" si="876">200000/E334</f>
        <v>217.39130434782609</v>
      </c>
      <c r="D334" s="9" t="s">
        <v>9</v>
      </c>
      <c r="E334" s="10">
        <v>920</v>
      </c>
      <c r="F334" s="10">
        <v>920</v>
      </c>
      <c r="G334" s="10">
        <v>0</v>
      </c>
      <c r="H334" s="52">
        <f t="shared" ref="H334" si="877">(IF(D334="SELL",E334-F334,IF(D334="BUY",F334-E334)))*C334</f>
        <v>0</v>
      </c>
      <c r="I334" s="52">
        <v>0</v>
      </c>
      <c r="J334" s="52">
        <f t="shared" ref="J334" si="878">SUM(H334,I334)</f>
        <v>0</v>
      </c>
    </row>
    <row r="335" spans="1:10" s="127" customFormat="1" ht="15.75">
      <c r="A335" s="8">
        <v>43525</v>
      </c>
      <c r="B335" s="9" t="s">
        <v>269</v>
      </c>
      <c r="C335" s="11">
        <f t="shared" ref="C335" si="879">200000/E335</f>
        <v>439.56043956043953</v>
      </c>
      <c r="D335" s="9" t="s">
        <v>9</v>
      </c>
      <c r="E335" s="10">
        <v>455</v>
      </c>
      <c r="F335" s="10">
        <v>460</v>
      </c>
      <c r="G335" s="10">
        <v>465.3</v>
      </c>
      <c r="H335" s="52">
        <f t="shared" ref="H335" si="880">(IF(D335="SELL",E335-F335,IF(D335="BUY",F335-E335)))*C335</f>
        <v>2197.8021978021975</v>
      </c>
      <c r="I335" s="52">
        <f t="shared" ref="I335" si="881">(IF(D335="SELL",IF(G335="",0,F335-G335),IF(D335="BUY",IF(G335="",0,G335-F335))))*C335</f>
        <v>2329.6703296703345</v>
      </c>
      <c r="J335" s="52">
        <f t="shared" ref="J335" si="882">SUM(H335,I335)</f>
        <v>4527.4725274725315</v>
      </c>
    </row>
    <row r="336" spans="1:10" s="126" customFormat="1" ht="15.75">
      <c r="A336" s="8">
        <v>43524</v>
      </c>
      <c r="B336" s="9" t="s">
        <v>125</v>
      </c>
      <c r="C336" s="11">
        <f t="shared" ref="C336" si="883">200000/E336</f>
        <v>240.09603841536614</v>
      </c>
      <c r="D336" s="9" t="s">
        <v>9</v>
      </c>
      <c r="E336" s="10">
        <v>833</v>
      </c>
      <c r="F336" s="10">
        <v>833</v>
      </c>
      <c r="G336" s="10">
        <v>0</v>
      </c>
      <c r="H336" s="52">
        <f t="shared" ref="H336" si="884">(IF(D336="SELL",E336-F336,IF(D336="BUY",F336-E336)))*C336</f>
        <v>0</v>
      </c>
      <c r="I336" s="52">
        <v>0</v>
      </c>
      <c r="J336" s="52">
        <f t="shared" ref="J336" si="885">SUM(H336,I336)</f>
        <v>0</v>
      </c>
    </row>
    <row r="337" spans="1:10" s="125" customFormat="1" ht="15.75">
      <c r="A337" s="8">
        <v>43523</v>
      </c>
      <c r="B337" s="9" t="s">
        <v>269</v>
      </c>
      <c r="C337" s="11">
        <f t="shared" ref="C337" si="886">200000/E337</f>
        <v>444.14834554741282</v>
      </c>
      <c r="D337" s="9" t="s">
        <v>9</v>
      </c>
      <c r="E337" s="10">
        <v>450.3</v>
      </c>
      <c r="F337" s="10">
        <v>445.3</v>
      </c>
      <c r="G337" s="10">
        <v>0</v>
      </c>
      <c r="H337" s="52">
        <f t="shared" ref="H337" si="887">(IF(D337="SELL",E337-F337,IF(D337="BUY",F337-E337)))*C337</f>
        <v>-2220.7417277370641</v>
      </c>
      <c r="I337" s="52">
        <v>0</v>
      </c>
      <c r="J337" s="52">
        <f t="shared" ref="J337" si="888">SUM(H337,I337)</f>
        <v>-2220.7417277370641</v>
      </c>
    </row>
    <row r="338" spans="1:10" s="124" customFormat="1" ht="15.75">
      <c r="A338" s="8">
        <v>43522</v>
      </c>
      <c r="B338" s="9" t="s">
        <v>291</v>
      </c>
      <c r="C338" s="11">
        <f t="shared" ref="C338" si="889">200000/E338</f>
        <v>493.70525796099724</v>
      </c>
      <c r="D338" s="9" t="s">
        <v>9</v>
      </c>
      <c r="E338" s="10">
        <v>405.1</v>
      </c>
      <c r="F338" s="10">
        <v>410</v>
      </c>
      <c r="G338" s="10">
        <v>415</v>
      </c>
      <c r="H338" s="52">
        <f t="shared" ref="H338" si="890">(IF(D338="SELL",E338-F338,IF(D338="BUY",F338-E338)))*C338</f>
        <v>2419.1557640088754</v>
      </c>
      <c r="I338" s="52">
        <v>0</v>
      </c>
      <c r="J338" s="52">
        <f t="shared" ref="J338" si="891">SUM(H338,I338)</f>
        <v>2419.1557640088754</v>
      </c>
    </row>
    <row r="339" spans="1:10" s="124" customFormat="1" ht="15.75">
      <c r="A339" s="8">
        <v>43521</v>
      </c>
      <c r="B339" s="9" t="s">
        <v>263</v>
      </c>
      <c r="C339" s="11">
        <f t="shared" ref="C339" si="892">200000/E339</f>
        <v>893.6550491510277</v>
      </c>
      <c r="D339" s="9" t="s">
        <v>9</v>
      </c>
      <c r="E339" s="10">
        <v>223.8</v>
      </c>
      <c r="F339" s="10">
        <v>226</v>
      </c>
      <c r="G339" s="10">
        <v>230</v>
      </c>
      <c r="H339" s="52">
        <f t="shared" ref="H339" si="893">(IF(D339="SELL",E339-F339,IF(D339="BUY",F339-E339)))*C339</f>
        <v>1966.0411081322509</v>
      </c>
      <c r="I339" s="52">
        <v>0</v>
      </c>
      <c r="J339" s="52">
        <f t="shared" ref="J339" si="894">SUM(H339,I339)</f>
        <v>1966.0411081322509</v>
      </c>
    </row>
    <row r="340" spans="1:10" s="124" customFormat="1" ht="15.75">
      <c r="A340" s="8">
        <v>43521</v>
      </c>
      <c r="B340" s="9" t="s">
        <v>283</v>
      </c>
      <c r="C340" s="11">
        <f t="shared" ref="C340" si="895">200000/E340</f>
        <v>1374.5704467353951</v>
      </c>
      <c r="D340" s="9" t="s">
        <v>9</v>
      </c>
      <c r="E340" s="10">
        <v>145.5</v>
      </c>
      <c r="F340" s="10">
        <v>148.19999999999999</v>
      </c>
      <c r="G340" s="10">
        <v>151.5</v>
      </c>
      <c r="H340" s="52">
        <f t="shared" ref="H340" si="896">(IF(D340="SELL",E340-F340,IF(D340="BUY",F340-E340)))*C340</f>
        <v>3711.3402061855509</v>
      </c>
      <c r="I340" s="52">
        <f t="shared" ref="I340" si="897">(IF(D340="SELL",IF(G340="",0,F340-G340),IF(D340="BUY",IF(G340="",0,G340-F340))))*C340</f>
        <v>4536.0824742268196</v>
      </c>
      <c r="J340" s="52">
        <f t="shared" ref="J340" si="898">SUM(H340,I340)</f>
        <v>8247.42268041237</v>
      </c>
    </row>
    <row r="341" spans="1:10" s="123" customFormat="1" ht="15.75">
      <c r="A341" s="8">
        <v>43521</v>
      </c>
      <c r="B341" s="9" t="s">
        <v>293</v>
      </c>
      <c r="C341" s="11">
        <f t="shared" ref="C341" si="899">200000/E341</f>
        <v>712.6313914127918</v>
      </c>
      <c r="D341" s="9" t="s">
        <v>9</v>
      </c>
      <c r="E341" s="10">
        <v>280.64999999999998</v>
      </c>
      <c r="F341" s="10">
        <v>283</v>
      </c>
      <c r="G341" s="10">
        <v>286.2</v>
      </c>
      <c r="H341" s="52">
        <f t="shared" ref="H341" si="900">(IF(D341="SELL",E341-F341,IF(D341="BUY",F341-E341)))*C341</f>
        <v>1674.683769820077</v>
      </c>
      <c r="I341" s="52">
        <v>0</v>
      </c>
      <c r="J341" s="52">
        <f t="shared" ref="J341" si="901">SUM(H341,I341)</f>
        <v>1674.683769820077</v>
      </c>
    </row>
    <row r="342" spans="1:10" s="123" customFormat="1" ht="15.75">
      <c r="A342" s="8">
        <v>43518</v>
      </c>
      <c r="B342" s="9" t="s">
        <v>16</v>
      </c>
      <c r="C342" s="11">
        <f t="shared" ref="C342" si="902">200000/E342</f>
        <v>1726.3703064307294</v>
      </c>
      <c r="D342" s="9" t="s">
        <v>9</v>
      </c>
      <c r="E342" s="10">
        <v>115.85</v>
      </c>
      <c r="F342" s="10">
        <v>116.8</v>
      </c>
      <c r="G342" s="10">
        <v>118</v>
      </c>
      <c r="H342" s="52">
        <f t="shared" ref="H342" si="903">(IF(D342="SELL",E342-F342,IF(D342="BUY",F342-E342)))*C342</f>
        <v>1640.0517911091979</v>
      </c>
      <c r="I342" s="52">
        <f t="shared" ref="I342" si="904">(IF(D342="SELL",IF(G342="",0,F342-G342),IF(D342="BUY",IF(G342="",0,G342-F342))))*C342</f>
        <v>2071.6443677168804</v>
      </c>
      <c r="J342" s="52">
        <f t="shared" ref="J342" si="905">SUM(H342,I342)</f>
        <v>3711.6961588260783</v>
      </c>
    </row>
    <row r="343" spans="1:10" s="123" customFormat="1" ht="15.75">
      <c r="A343" s="8">
        <v>43518</v>
      </c>
      <c r="B343" s="9" t="s">
        <v>292</v>
      </c>
      <c r="C343" s="11">
        <f t="shared" ref="C343" si="906">200000/E343</f>
        <v>235.25260248191495</v>
      </c>
      <c r="D343" s="9" t="s">
        <v>9</v>
      </c>
      <c r="E343" s="10">
        <v>850.15</v>
      </c>
      <c r="F343" s="10">
        <v>856</v>
      </c>
      <c r="G343" s="10">
        <v>865.5</v>
      </c>
      <c r="H343" s="52">
        <f t="shared" ref="H343" si="907">(IF(D343="SELL",E343-F343,IF(D343="BUY",F343-E343)))*C343</f>
        <v>1376.2277245192079</v>
      </c>
      <c r="I343" s="52">
        <v>0</v>
      </c>
      <c r="J343" s="52">
        <f t="shared" ref="J343" si="908">SUM(H343,I343)</f>
        <v>1376.2277245192079</v>
      </c>
    </row>
    <row r="344" spans="1:10" s="123" customFormat="1" ht="15.75">
      <c r="A344" s="8">
        <v>43518</v>
      </c>
      <c r="B344" s="9" t="s">
        <v>272</v>
      </c>
      <c r="C344" s="11">
        <f t="shared" ref="C344" si="909">200000/E344</f>
        <v>289.47749312490953</v>
      </c>
      <c r="D344" s="9" t="s">
        <v>9</v>
      </c>
      <c r="E344" s="10">
        <v>690.9</v>
      </c>
      <c r="F344" s="10">
        <v>695</v>
      </c>
      <c r="G344" s="10">
        <v>708.5</v>
      </c>
      <c r="H344" s="52">
        <f t="shared" ref="H344" si="910">(IF(D344="SELL",E344-F344,IF(D344="BUY",F344-E344)))*C344</f>
        <v>1186.8577218121357</v>
      </c>
      <c r="I344" s="52">
        <v>0</v>
      </c>
      <c r="J344" s="52">
        <f t="shared" ref="J344" si="911">SUM(H344,I344)</f>
        <v>1186.8577218121357</v>
      </c>
    </row>
    <row r="345" spans="1:10" s="122" customFormat="1" ht="15.75">
      <c r="A345" s="8">
        <v>43518</v>
      </c>
      <c r="B345" s="9" t="s">
        <v>249</v>
      </c>
      <c r="C345" s="11">
        <f t="shared" ref="C345" si="912">200000/E345</f>
        <v>181.81818181818181</v>
      </c>
      <c r="D345" s="9" t="s">
        <v>9</v>
      </c>
      <c r="E345" s="10">
        <v>1100</v>
      </c>
      <c r="F345" s="10">
        <v>1110</v>
      </c>
      <c r="G345" s="10">
        <v>1120.0999999999999</v>
      </c>
      <c r="H345" s="52">
        <f t="shared" ref="H345" si="913">(IF(D345="SELL",E345-F345,IF(D345="BUY",F345-E345)))*C345</f>
        <v>1818.181818181818</v>
      </c>
      <c r="I345" s="52">
        <v>0</v>
      </c>
      <c r="J345" s="52">
        <f t="shared" ref="J345" si="914">SUM(H345,I345)</f>
        <v>1818.181818181818</v>
      </c>
    </row>
    <row r="346" spans="1:10" s="121" customFormat="1" ht="15.75">
      <c r="A346" s="8">
        <v>43517</v>
      </c>
      <c r="B346" s="9" t="s">
        <v>246</v>
      </c>
      <c r="C346" s="11">
        <f t="shared" ref="C346" si="915">200000/E346</f>
        <v>408.28825150556293</v>
      </c>
      <c r="D346" s="9" t="s">
        <v>9</v>
      </c>
      <c r="E346" s="10">
        <v>489.85</v>
      </c>
      <c r="F346" s="10">
        <v>494.9</v>
      </c>
      <c r="G346" s="10">
        <v>503</v>
      </c>
      <c r="H346" s="52">
        <f t="shared" ref="H346" si="916">(IF(D346="SELL",E346-F346,IF(D346="BUY",F346-E346)))*C346</f>
        <v>2061.8556701030743</v>
      </c>
      <c r="I346" s="52">
        <v>0</v>
      </c>
      <c r="J346" s="52">
        <f t="shared" ref="J346" si="917">SUM(H346,I346)</f>
        <v>2061.8556701030743</v>
      </c>
    </row>
    <row r="347" spans="1:10" s="121" customFormat="1" ht="15.75">
      <c r="A347" s="8">
        <v>43515</v>
      </c>
      <c r="B347" s="9" t="s">
        <v>12</v>
      </c>
      <c r="C347" s="11">
        <f t="shared" ref="C347" si="918">200000/E347</f>
        <v>93.010277635678733</v>
      </c>
      <c r="D347" s="9" t="s">
        <v>9</v>
      </c>
      <c r="E347" s="10">
        <v>2150.3000000000002</v>
      </c>
      <c r="F347" s="10">
        <v>2165</v>
      </c>
      <c r="G347" s="10">
        <v>2180</v>
      </c>
      <c r="H347" s="52">
        <f t="shared" ref="H347" si="919">(IF(D347="SELL",E347-F347,IF(D347="BUY",F347-E347)))*C347</f>
        <v>1367.2510812444605</v>
      </c>
      <c r="I347" s="52">
        <f t="shared" ref="I347" si="920">(IF(D347="SELL",IF(G347="",0,F347-G347),IF(D347="BUY",IF(G347="",0,G347-F347))))*C347</f>
        <v>1395.1541645351811</v>
      </c>
      <c r="J347" s="52">
        <f t="shared" ref="J347" si="921">SUM(H347,I347)</f>
        <v>2762.4052457796415</v>
      </c>
    </row>
    <row r="348" spans="1:10" s="120" customFormat="1" ht="15.75">
      <c r="A348" s="8">
        <v>43515</v>
      </c>
      <c r="B348" s="9" t="s">
        <v>291</v>
      </c>
      <c r="C348" s="11">
        <f t="shared" ref="C348" si="922">200000/E348</f>
        <v>438.59649122807019</v>
      </c>
      <c r="D348" s="9" t="s">
        <v>8</v>
      </c>
      <c r="E348" s="10">
        <v>456</v>
      </c>
      <c r="F348" s="10">
        <v>451</v>
      </c>
      <c r="G348" s="10">
        <v>445.3</v>
      </c>
      <c r="H348" s="52">
        <f t="shared" ref="H348" si="923">(IF(D348="SELL",E348-F348,IF(D348="BUY",F348-E348)))*C348</f>
        <v>2192.9824561403511</v>
      </c>
      <c r="I348" s="52">
        <f t="shared" ref="I348" si="924">(IF(D348="SELL",IF(G348="",0,F348-G348),IF(D348="BUY",IF(G348="",0,G348-F348))))*C348</f>
        <v>2499.999999999995</v>
      </c>
      <c r="J348" s="52">
        <f t="shared" ref="J348" si="925">SUM(H348,I348)</f>
        <v>4692.9824561403457</v>
      </c>
    </row>
    <row r="349" spans="1:10" s="119" customFormat="1" ht="15.75">
      <c r="A349" s="8">
        <v>43511</v>
      </c>
      <c r="B349" s="9" t="s">
        <v>290</v>
      </c>
      <c r="C349" s="11">
        <f t="shared" ref="C349" si="926">200000/E349</f>
        <v>6557.377049180328</v>
      </c>
      <c r="D349" s="9" t="s">
        <v>9</v>
      </c>
      <c r="E349" s="10">
        <v>30.5</v>
      </c>
      <c r="F349" s="10">
        <v>32</v>
      </c>
      <c r="G349" s="10">
        <v>33.5</v>
      </c>
      <c r="H349" s="52">
        <f t="shared" ref="H349" si="927">(IF(D349="SELL",E349-F349,IF(D349="BUY",F349-E349)))*C349</f>
        <v>9836.065573770491</v>
      </c>
      <c r="I349" s="52">
        <v>0</v>
      </c>
      <c r="J349" s="52">
        <f t="shared" ref="J349" si="928">SUM(H349,I349)</f>
        <v>9836.065573770491</v>
      </c>
    </row>
    <row r="350" spans="1:10" s="118" customFormat="1" ht="15.75">
      <c r="A350" s="8">
        <v>43510</v>
      </c>
      <c r="B350" s="9" t="s">
        <v>192</v>
      </c>
      <c r="C350" s="11">
        <f t="shared" ref="C350" si="929">200000/E350</f>
        <v>1680.672268907563</v>
      </c>
      <c r="D350" s="9" t="s">
        <v>9</v>
      </c>
      <c r="E350" s="10">
        <v>119</v>
      </c>
      <c r="F350" s="10">
        <v>120.8</v>
      </c>
      <c r="G350" s="10">
        <v>122</v>
      </c>
      <c r="H350" s="52">
        <f t="shared" ref="H350" si="930">(IF(D350="SELL",E350-F350,IF(D350="BUY",F350-E350)))*C350</f>
        <v>3025.2100840336084</v>
      </c>
      <c r="I350" s="52">
        <f t="shared" ref="I350" si="931">(IF(D350="SELL",IF(G350="",0,F350-G350),IF(D350="BUY",IF(G350="",0,G350-F350))))*C350</f>
        <v>2016.8067226890803</v>
      </c>
      <c r="J350" s="52">
        <f t="shared" ref="J350" si="932">SUM(H350,I350)</f>
        <v>5042.0168067226887</v>
      </c>
    </row>
    <row r="351" spans="1:10" s="118" customFormat="1" ht="15.75">
      <c r="A351" s="8">
        <v>43509</v>
      </c>
      <c r="B351" s="9" t="s">
        <v>205</v>
      </c>
      <c r="C351" s="11">
        <f t="shared" ref="C351" si="933">200000/E351</f>
        <v>514.60182683648532</v>
      </c>
      <c r="D351" s="9" t="s">
        <v>9</v>
      </c>
      <c r="E351" s="10">
        <v>388.65</v>
      </c>
      <c r="F351" s="10">
        <v>392.3</v>
      </c>
      <c r="G351" s="10">
        <v>396</v>
      </c>
      <c r="H351" s="52">
        <f t="shared" ref="H351" si="934">(IF(D351="SELL",E351-F351,IF(D351="BUY",F351-E351)))*C351</f>
        <v>1878.2966679531889</v>
      </c>
      <c r="I351" s="52">
        <f t="shared" ref="I351" si="935">(IF(D351="SELL",IF(G351="",0,F351-G351),IF(D351="BUY",IF(G351="",0,G351-F351))))*C351</f>
        <v>1904.0267592949899</v>
      </c>
      <c r="J351" s="52">
        <f t="shared" ref="J351" si="936">SUM(H351,I351)</f>
        <v>3782.3234272481786</v>
      </c>
    </row>
    <row r="352" spans="1:10" s="118" customFormat="1" ht="15.75">
      <c r="A352" s="8">
        <v>43509</v>
      </c>
      <c r="B352" s="9" t="s">
        <v>177</v>
      </c>
      <c r="C352" s="11">
        <f t="shared" ref="C352" si="937">200000/E352</f>
        <v>617.6652254478073</v>
      </c>
      <c r="D352" s="9" t="s">
        <v>9</v>
      </c>
      <c r="E352" s="10">
        <v>323.8</v>
      </c>
      <c r="F352" s="10">
        <v>326.8</v>
      </c>
      <c r="G352" s="10">
        <v>332</v>
      </c>
      <c r="H352" s="52">
        <f t="shared" ref="H352" si="938">(IF(D352="SELL",E352-F352,IF(D352="BUY",F352-E352)))*C352</f>
        <v>1852.995676343422</v>
      </c>
      <c r="I352" s="52">
        <f t="shared" ref="I352" si="939">(IF(D352="SELL",IF(G352="",0,F352-G352),IF(D352="BUY",IF(G352="",0,G352-F352))))*C352</f>
        <v>3211.8591723285908</v>
      </c>
      <c r="J352" s="52">
        <f t="shared" ref="J352" si="940">SUM(H352,I352)</f>
        <v>5064.8548486720128</v>
      </c>
    </row>
    <row r="353" spans="1:10" s="117" customFormat="1" ht="15.75">
      <c r="A353" s="8">
        <v>43509</v>
      </c>
      <c r="B353" s="9" t="s">
        <v>131</v>
      </c>
      <c r="C353" s="11">
        <f t="shared" ref="C353" si="941">200000/E353</f>
        <v>1423.4875444839859</v>
      </c>
      <c r="D353" s="9" t="s">
        <v>9</v>
      </c>
      <c r="E353" s="10">
        <v>140.5</v>
      </c>
      <c r="F353" s="10">
        <v>142.6</v>
      </c>
      <c r="G353" s="10">
        <v>146</v>
      </c>
      <c r="H353" s="52">
        <f t="shared" ref="H353" si="942">(IF(D353="SELL",E353-F353,IF(D353="BUY",F353-E353)))*C353</f>
        <v>2989.3238434163623</v>
      </c>
      <c r="I353" s="52">
        <v>0</v>
      </c>
      <c r="J353" s="52">
        <f t="shared" ref="J353" si="943">SUM(H353,I353)</f>
        <v>2989.3238434163623</v>
      </c>
    </row>
    <row r="354" spans="1:10" s="117" customFormat="1" ht="15.75">
      <c r="A354" s="8">
        <v>43508</v>
      </c>
      <c r="B354" s="9" t="s">
        <v>133</v>
      </c>
      <c r="C354" s="11">
        <f t="shared" ref="C354:C355" si="944">200000/E354</f>
        <v>805.80177276390009</v>
      </c>
      <c r="D354" s="9" t="s">
        <v>9</v>
      </c>
      <c r="E354" s="10">
        <v>248.2</v>
      </c>
      <c r="F354" s="10">
        <v>250.35</v>
      </c>
      <c r="G354" s="10">
        <v>0</v>
      </c>
      <c r="H354" s="52">
        <f t="shared" ref="H354:H355" si="945">(IF(D354="SELL",E354-F354,IF(D354="BUY",F354-E354)))*C354</f>
        <v>1732.4738114423897</v>
      </c>
      <c r="I354" s="52">
        <v>0</v>
      </c>
      <c r="J354" s="52">
        <f t="shared" ref="J354:J355" si="946">SUM(H354,I354)</f>
        <v>1732.4738114423897</v>
      </c>
    </row>
    <row r="355" spans="1:10" s="116" customFormat="1" ht="15.75">
      <c r="A355" s="8">
        <v>43508</v>
      </c>
      <c r="B355" s="9" t="s">
        <v>258</v>
      </c>
      <c r="C355" s="11">
        <f t="shared" si="944"/>
        <v>225.95040388634695</v>
      </c>
      <c r="D355" s="9" t="s">
        <v>9</v>
      </c>
      <c r="E355" s="10">
        <v>885.15</v>
      </c>
      <c r="F355" s="10">
        <v>889</v>
      </c>
      <c r="G355" s="10">
        <v>0</v>
      </c>
      <c r="H355" s="52">
        <f t="shared" si="945"/>
        <v>869.90905496244091</v>
      </c>
      <c r="I355" s="52">
        <v>0</v>
      </c>
      <c r="J355" s="52">
        <f t="shared" si="946"/>
        <v>869.90905496244091</v>
      </c>
    </row>
    <row r="356" spans="1:10" s="116" customFormat="1" ht="15.75">
      <c r="A356" s="8">
        <v>43507</v>
      </c>
      <c r="B356" s="9" t="s">
        <v>125</v>
      </c>
      <c r="C356" s="11">
        <f t="shared" ref="C356" si="947">200000/E356</f>
        <v>254.45292620865141</v>
      </c>
      <c r="D356" s="9" t="s">
        <v>9</v>
      </c>
      <c r="E356" s="10">
        <v>786</v>
      </c>
      <c r="F356" s="10">
        <v>792.3</v>
      </c>
      <c r="G356" s="10">
        <v>803</v>
      </c>
      <c r="H356" s="52">
        <f t="shared" ref="H356" si="948">(IF(D356="SELL",E356-F356,IF(D356="BUY",F356-E356)))*C356</f>
        <v>1603.0534351144922</v>
      </c>
      <c r="I356" s="52">
        <v>0</v>
      </c>
      <c r="J356" s="52">
        <f t="shared" ref="J356" si="949">SUM(H356,I356)</f>
        <v>1603.0534351144922</v>
      </c>
    </row>
    <row r="357" spans="1:10" s="115" customFormat="1" ht="15.75">
      <c r="A357" s="8">
        <v>43507</v>
      </c>
      <c r="B357" s="9" t="s">
        <v>197</v>
      </c>
      <c r="C357" s="11">
        <f t="shared" ref="C357" si="950">200000/E357</f>
        <v>2324.2300987797794</v>
      </c>
      <c r="D357" s="9" t="s">
        <v>9</v>
      </c>
      <c r="E357" s="10">
        <v>86.05</v>
      </c>
      <c r="F357" s="10">
        <v>86.8</v>
      </c>
      <c r="G357" s="10">
        <v>87.95</v>
      </c>
      <c r="H357" s="52">
        <f t="shared" ref="H357" si="951">(IF(D357="SELL",E357-F357,IF(D357="BUY",F357-E357)))*C357</f>
        <v>1743.1725740848347</v>
      </c>
      <c r="I357" s="52">
        <f t="shared" ref="I357" si="952">(IF(D357="SELL",IF(G357="",0,F357-G357),IF(D357="BUY",IF(G357="",0,G357-F357))))*C357</f>
        <v>2672.8646135967597</v>
      </c>
      <c r="J357" s="52">
        <f t="shared" ref="J357" si="953">SUM(H357,I357)</f>
        <v>4416.0371876815943</v>
      </c>
    </row>
    <row r="358" spans="1:10" s="115" customFormat="1" ht="15.75">
      <c r="A358" s="8">
        <v>43504</v>
      </c>
      <c r="B358" s="9" t="s">
        <v>91</v>
      </c>
      <c r="C358" s="11">
        <f t="shared" ref="C358:C359" si="954">200000/E358</f>
        <v>1593.6254980079682</v>
      </c>
      <c r="D358" s="9" t="s">
        <v>9</v>
      </c>
      <c r="E358" s="10">
        <v>125.5</v>
      </c>
      <c r="F358" s="10">
        <v>125.5</v>
      </c>
      <c r="G358" s="10">
        <v>0</v>
      </c>
      <c r="H358" s="52">
        <f t="shared" ref="H358:H359" si="955">(IF(D358="SELL",E358-F358,IF(D358="BUY",F358-E358)))*C358</f>
        <v>0</v>
      </c>
      <c r="I358" s="52">
        <v>0</v>
      </c>
      <c r="J358" s="52">
        <f t="shared" ref="J358:J359" si="956">SUM(H358,I358)</f>
        <v>0</v>
      </c>
    </row>
    <row r="359" spans="1:10" s="115" customFormat="1" ht="15.75">
      <c r="A359" s="8">
        <v>43504</v>
      </c>
      <c r="B359" s="9" t="s">
        <v>289</v>
      </c>
      <c r="C359" s="11">
        <f t="shared" si="954"/>
        <v>326.47730982696703</v>
      </c>
      <c r="D359" s="9" t="s">
        <v>9</v>
      </c>
      <c r="E359" s="10">
        <v>612.6</v>
      </c>
      <c r="F359" s="10">
        <v>615</v>
      </c>
      <c r="G359" s="10">
        <v>75.150000000000006</v>
      </c>
      <c r="H359" s="52">
        <f t="shared" si="955"/>
        <v>783.54554358471341</v>
      </c>
      <c r="I359" s="52">
        <v>0</v>
      </c>
      <c r="J359" s="52">
        <f t="shared" si="956"/>
        <v>783.54554358471341</v>
      </c>
    </row>
    <row r="360" spans="1:10" s="114" customFormat="1" ht="15.75">
      <c r="A360" s="8">
        <v>43504</v>
      </c>
      <c r="B360" s="9" t="s">
        <v>26</v>
      </c>
      <c r="C360" s="11">
        <f t="shared" ref="C360" si="957">200000/E360</f>
        <v>566.57223796033998</v>
      </c>
      <c r="D360" s="9" t="s">
        <v>9</v>
      </c>
      <c r="E360" s="10">
        <v>353</v>
      </c>
      <c r="F360" s="10">
        <v>356.5</v>
      </c>
      <c r="G360" s="10">
        <v>360.2</v>
      </c>
      <c r="H360" s="52">
        <f t="shared" ref="H360" si="958">(IF(D360="SELL",E360-F360,IF(D360="BUY",F360-E360)))*C360</f>
        <v>1983.00283286119</v>
      </c>
      <c r="I360" s="52">
        <v>0</v>
      </c>
      <c r="J360" s="52">
        <f t="shared" ref="J360" si="959">SUM(H360,I360)</f>
        <v>1983.00283286119</v>
      </c>
    </row>
    <row r="361" spans="1:10" s="114" customFormat="1" ht="15.75">
      <c r="A361" s="8">
        <v>43502</v>
      </c>
      <c r="B361" s="9" t="s">
        <v>279</v>
      </c>
      <c r="C361" s="11">
        <f t="shared" ref="C361:C366" si="960">200000/E361</f>
        <v>444.34570095534326</v>
      </c>
      <c r="D361" s="9" t="s">
        <v>9</v>
      </c>
      <c r="E361" s="10">
        <v>450.1</v>
      </c>
      <c r="F361" s="10">
        <v>442.2</v>
      </c>
      <c r="G361" s="10">
        <v>0</v>
      </c>
      <c r="H361" s="52">
        <f t="shared" ref="H361:H366" si="961">(IF(D361="SELL",E361-F361,IF(D361="BUY",F361-E361)))*C361</f>
        <v>-3510.331037547227</v>
      </c>
      <c r="I361" s="52">
        <v>0</v>
      </c>
      <c r="J361" s="52">
        <f t="shared" ref="J361:J366" si="962">SUM(H361,I361)</f>
        <v>-3510.331037547227</v>
      </c>
    </row>
    <row r="362" spans="1:10" s="114" customFormat="1" ht="15.75">
      <c r="A362" s="8">
        <v>43502</v>
      </c>
      <c r="B362" s="9" t="s">
        <v>258</v>
      </c>
      <c r="C362" s="11">
        <f t="shared" si="960"/>
        <v>221.97558268590456</v>
      </c>
      <c r="D362" s="9" t="s">
        <v>9</v>
      </c>
      <c r="E362" s="10">
        <v>901</v>
      </c>
      <c r="F362" s="10">
        <v>901</v>
      </c>
      <c r="G362" s="10">
        <v>411</v>
      </c>
      <c r="H362" s="52">
        <f t="shared" si="961"/>
        <v>0</v>
      </c>
      <c r="I362" s="52">
        <v>0</v>
      </c>
      <c r="J362" s="52">
        <f t="shared" si="962"/>
        <v>0</v>
      </c>
    </row>
    <row r="363" spans="1:10" s="113" customFormat="1" ht="15.75">
      <c r="A363" s="8">
        <v>43502</v>
      </c>
      <c r="B363" s="9" t="s">
        <v>288</v>
      </c>
      <c r="C363" s="11">
        <f t="shared" si="960"/>
        <v>498.75311720698255</v>
      </c>
      <c r="D363" s="9" t="s">
        <v>9</v>
      </c>
      <c r="E363" s="10">
        <v>401</v>
      </c>
      <c r="F363" s="10">
        <v>405</v>
      </c>
      <c r="G363" s="10">
        <v>411</v>
      </c>
      <c r="H363" s="52">
        <f t="shared" si="961"/>
        <v>1995.0124688279302</v>
      </c>
      <c r="I363" s="52">
        <v>0</v>
      </c>
      <c r="J363" s="52">
        <f t="shared" si="962"/>
        <v>1995.0124688279302</v>
      </c>
    </row>
    <row r="364" spans="1:10" s="113" customFormat="1" ht="15.75">
      <c r="A364" s="8">
        <v>43501</v>
      </c>
      <c r="B364" s="9" t="s">
        <v>259</v>
      </c>
      <c r="C364" s="11">
        <f t="shared" si="960"/>
        <v>933.92481905206625</v>
      </c>
      <c r="D364" s="9" t="s">
        <v>9</v>
      </c>
      <c r="E364" s="10">
        <v>214.15</v>
      </c>
      <c r="F364" s="10">
        <v>216.5</v>
      </c>
      <c r="G364" s="10">
        <v>220.1</v>
      </c>
      <c r="H364" s="52">
        <f t="shared" si="961"/>
        <v>2194.7233247723502</v>
      </c>
      <c r="I364" s="52">
        <v>0</v>
      </c>
      <c r="J364" s="52">
        <f t="shared" si="962"/>
        <v>2194.7233247723502</v>
      </c>
    </row>
    <row r="365" spans="1:10" s="112" customFormat="1" ht="15.75">
      <c r="A365" s="8">
        <v>43501</v>
      </c>
      <c r="B365" s="9" t="s">
        <v>287</v>
      </c>
      <c r="C365" s="11">
        <f t="shared" si="960"/>
        <v>270.69093862082968</v>
      </c>
      <c r="D365" s="9" t="s">
        <v>9</v>
      </c>
      <c r="E365" s="10">
        <v>738.85</v>
      </c>
      <c r="F365" s="10">
        <v>746.2</v>
      </c>
      <c r="G365" s="10">
        <v>756</v>
      </c>
      <c r="H365" s="52">
        <f t="shared" si="961"/>
        <v>1989.5783988631044</v>
      </c>
      <c r="I365" s="52">
        <v>0</v>
      </c>
      <c r="J365" s="52">
        <f t="shared" si="962"/>
        <v>1989.5783988631044</v>
      </c>
    </row>
    <row r="366" spans="1:10" s="112" customFormat="1" ht="15.75">
      <c r="A366" s="8">
        <v>43500</v>
      </c>
      <c r="B366" s="9" t="s">
        <v>284</v>
      </c>
      <c r="C366" s="11">
        <f t="shared" si="960"/>
        <v>492.61083743842363</v>
      </c>
      <c r="D366" s="9" t="s">
        <v>9</v>
      </c>
      <c r="E366" s="10">
        <v>406</v>
      </c>
      <c r="F366" s="10">
        <v>411</v>
      </c>
      <c r="G366" s="10">
        <v>416.2</v>
      </c>
      <c r="H366" s="52">
        <f t="shared" si="961"/>
        <v>2463.0541871921182</v>
      </c>
      <c r="I366" s="52">
        <f>(IF(D366="SELL",IF(G366="",0,F366-G366),IF(D366="BUY",IF(G366="",0,G366-F366))))*C366</f>
        <v>2561.5763546797971</v>
      </c>
      <c r="J366" s="52">
        <f t="shared" si="962"/>
        <v>5024.6305418719148</v>
      </c>
    </row>
    <row r="367" spans="1:10" s="111" customFormat="1" ht="15.75">
      <c r="A367" s="8">
        <v>43500</v>
      </c>
      <c r="B367" s="9" t="s">
        <v>216</v>
      </c>
      <c r="C367" s="11">
        <f t="shared" ref="C367" si="963">200000/E367</f>
        <v>450.29832263874817</v>
      </c>
      <c r="D367" s="9" t="s">
        <v>9</v>
      </c>
      <c r="E367" s="10">
        <v>444.15</v>
      </c>
      <c r="F367" s="10">
        <v>438.2</v>
      </c>
      <c r="G367" s="10">
        <v>0</v>
      </c>
      <c r="H367" s="52">
        <f t="shared" ref="H367" si="964">(IF(D367="SELL",E367-F367,IF(D367="BUY",F367-E367)))*C367</f>
        <v>-2679.2750197005466</v>
      </c>
      <c r="I367" s="52">
        <v>0</v>
      </c>
      <c r="J367" s="52">
        <f t="shared" ref="J367" si="965">SUM(H367,I367)</f>
        <v>-2679.2750197005466</v>
      </c>
    </row>
    <row r="368" spans="1:10" s="111" customFormat="1" ht="15.75">
      <c r="A368" s="8">
        <v>43497</v>
      </c>
      <c r="B368" s="9" t="s">
        <v>286</v>
      </c>
      <c r="C368" s="11">
        <f t="shared" ref="C368" si="966">200000/E368</f>
        <v>1132.1822813472968</v>
      </c>
      <c r="D368" s="9" t="s">
        <v>9</v>
      </c>
      <c r="E368" s="10">
        <v>176.65</v>
      </c>
      <c r="F368" s="10">
        <v>178.65</v>
      </c>
      <c r="G368" s="10">
        <v>182</v>
      </c>
      <c r="H368" s="52">
        <f t="shared" ref="H368" si="967">(IF(D368="SELL",E368-F368,IF(D368="BUY",F368-E368)))*C368</f>
        <v>2264.3645626945936</v>
      </c>
      <c r="I368" s="52">
        <v>0</v>
      </c>
      <c r="J368" s="52">
        <f t="shared" ref="J368" si="968">SUM(H368,I368)</f>
        <v>2264.3645626945936</v>
      </c>
    </row>
    <row r="369" spans="1:10" s="110" customFormat="1" ht="15.75">
      <c r="A369" s="8">
        <v>43497</v>
      </c>
      <c r="B369" s="9" t="s">
        <v>256</v>
      </c>
      <c r="C369" s="11">
        <f t="shared" ref="C369" si="969">200000/E369</f>
        <v>268.0965147453083</v>
      </c>
      <c r="D369" s="9" t="s">
        <v>9</v>
      </c>
      <c r="E369" s="10">
        <v>746</v>
      </c>
      <c r="F369" s="10">
        <v>735.3</v>
      </c>
      <c r="G369" s="10">
        <v>0</v>
      </c>
      <c r="H369" s="52">
        <f t="shared" ref="H369" si="970">(IF(D369="SELL",E369-F369,IF(D369="BUY",F369-E369)))*C369</f>
        <v>-2868.632707774811</v>
      </c>
      <c r="I369" s="52">
        <v>0</v>
      </c>
      <c r="J369" s="52">
        <f t="shared" ref="J369" si="971">SUM(H369,I369)</f>
        <v>-2868.632707774811</v>
      </c>
    </row>
    <row r="370" spans="1:10" s="110" customFormat="1" ht="15.75">
      <c r="A370" s="8">
        <v>43496</v>
      </c>
      <c r="B370" s="9" t="s">
        <v>269</v>
      </c>
      <c r="C370" s="11">
        <f t="shared" ref="C370" si="972">200000/E370</f>
        <v>393.54584809130267</v>
      </c>
      <c r="D370" s="9" t="s">
        <v>9</v>
      </c>
      <c r="E370" s="10">
        <v>508.2</v>
      </c>
      <c r="F370" s="10">
        <v>508.2</v>
      </c>
      <c r="G370" s="10">
        <v>0</v>
      </c>
      <c r="H370" s="52">
        <f t="shared" ref="H370" si="973">(IF(D370="SELL",E370-F370,IF(D370="BUY",F370-E370)))*C370</f>
        <v>0</v>
      </c>
      <c r="I370" s="52">
        <v>0</v>
      </c>
      <c r="J370" s="52">
        <f t="shared" ref="J370" si="974">SUM(H370,I370)</f>
        <v>0</v>
      </c>
    </row>
    <row r="371" spans="1:10" s="109" customFormat="1" ht="15.75">
      <c r="A371" s="8">
        <v>43496</v>
      </c>
      <c r="B371" s="9" t="s">
        <v>133</v>
      </c>
      <c r="C371" s="11">
        <f t="shared" ref="C371" si="975">200000/E371</f>
        <v>967.81998548270019</v>
      </c>
      <c r="D371" s="9" t="s">
        <v>8</v>
      </c>
      <c r="E371" s="10">
        <v>206.65</v>
      </c>
      <c r="F371" s="10">
        <v>206.65</v>
      </c>
      <c r="G371" s="10">
        <v>0</v>
      </c>
      <c r="H371" s="52">
        <f t="shared" ref="H371" si="976">(IF(D371="SELL",E371-F371,IF(D371="BUY",F371-E371)))*C371</f>
        <v>0</v>
      </c>
      <c r="I371" s="52">
        <v>0</v>
      </c>
      <c r="J371" s="52">
        <f t="shared" ref="J371" si="977">SUM(H371,I371)</f>
        <v>0</v>
      </c>
    </row>
    <row r="372" spans="1:10" s="107" customFormat="1" ht="15.75">
      <c r="A372" s="8">
        <v>43494</v>
      </c>
      <c r="B372" s="9" t="s">
        <v>114</v>
      </c>
      <c r="C372" s="11">
        <f t="shared" ref="C372" si="978">200000/E372</f>
        <v>209.42408376963351</v>
      </c>
      <c r="D372" s="9" t="s">
        <v>9</v>
      </c>
      <c r="E372" s="10">
        <v>955</v>
      </c>
      <c r="F372" s="10">
        <v>962.3</v>
      </c>
      <c r="G372" s="10">
        <v>968.65</v>
      </c>
      <c r="H372" s="52">
        <f t="shared" ref="H372" si="979">(IF(D372="SELL",E372-F372,IF(D372="BUY",F372-E372)))*C372</f>
        <v>1528.7958115183151</v>
      </c>
      <c r="I372" s="52">
        <f t="shared" ref="I372" si="980">(IF(D372="SELL",IF(G372="",0,F372-G372),IF(D372="BUY",IF(G372="",0,G372-F372))))*C372</f>
        <v>1329.8429319371776</v>
      </c>
      <c r="J372" s="52">
        <f t="shared" ref="J372" si="981">SUM(H372,I372)</f>
        <v>2858.6387434554927</v>
      </c>
    </row>
    <row r="373" spans="1:10" s="107" customFormat="1" ht="15.75">
      <c r="A373" s="8">
        <v>43493</v>
      </c>
      <c r="B373" s="9" t="s">
        <v>186</v>
      </c>
      <c r="C373" s="11">
        <f t="shared" ref="C373" si="982">200000/E373</f>
        <v>462.96296296296299</v>
      </c>
      <c r="D373" s="9" t="s">
        <v>8</v>
      </c>
      <c r="E373" s="10">
        <v>432</v>
      </c>
      <c r="F373" s="10">
        <v>428</v>
      </c>
      <c r="G373" s="10">
        <v>422.2</v>
      </c>
      <c r="H373" s="52">
        <f t="shared" ref="H373" si="983">(IF(D373="SELL",E373-F373,IF(D373="BUY",F373-E373)))*C373</f>
        <v>1851.851851851852</v>
      </c>
      <c r="I373" s="52">
        <v>0</v>
      </c>
      <c r="J373" s="52">
        <f t="shared" ref="J373" si="984">SUM(H373,I373)</f>
        <v>1851.851851851852</v>
      </c>
    </row>
    <row r="374" spans="1:10" s="107" customFormat="1" ht="15.75">
      <c r="A374" s="8">
        <v>43493</v>
      </c>
      <c r="B374" s="9" t="s">
        <v>285</v>
      </c>
      <c r="C374" s="11">
        <f t="shared" ref="C374" si="985">200000/E374</f>
        <v>649.35064935064941</v>
      </c>
      <c r="D374" s="9" t="s">
        <v>8</v>
      </c>
      <c r="E374" s="10">
        <v>308</v>
      </c>
      <c r="F374" s="10">
        <v>306.2</v>
      </c>
      <c r="G374" s="10">
        <v>303.2</v>
      </c>
      <c r="H374" s="52">
        <f t="shared" ref="H374" si="986">(IF(D374="SELL",E374-F374,IF(D374="BUY",F374-E374)))*C374</f>
        <v>1168.8311688311762</v>
      </c>
      <c r="I374" s="52">
        <v>0</v>
      </c>
      <c r="J374" s="52">
        <f t="shared" ref="J374" si="987">SUM(H374,I374)</f>
        <v>1168.8311688311762</v>
      </c>
    </row>
    <row r="375" spans="1:10" s="108" customFormat="1" ht="15.75">
      <c r="A375" s="8">
        <v>43493</v>
      </c>
      <c r="B375" s="9" t="s">
        <v>133</v>
      </c>
      <c r="C375" s="11">
        <f t="shared" ref="C375:C378" si="988">200000/E375</f>
        <v>913.24200913242009</v>
      </c>
      <c r="D375" s="9" t="s">
        <v>8</v>
      </c>
      <c r="E375" s="10">
        <v>219</v>
      </c>
      <c r="F375" s="10">
        <v>216.5</v>
      </c>
      <c r="G375" s="10">
        <v>213.5</v>
      </c>
      <c r="H375" s="52">
        <f t="shared" ref="H375:H378" si="989">(IF(D375="SELL",E375-F375,IF(D375="BUY",F375-E375)))*C375</f>
        <v>2283.1050228310501</v>
      </c>
      <c r="I375" s="52">
        <v>0</v>
      </c>
      <c r="J375" s="52">
        <f t="shared" ref="J375:J378" si="990">SUM(H375,I375)</f>
        <v>2283.1050228310501</v>
      </c>
    </row>
    <row r="376" spans="1:10" s="108" customFormat="1" ht="15.75">
      <c r="A376" s="8">
        <v>43490</v>
      </c>
      <c r="B376" s="9" t="s">
        <v>75</v>
      </c>
      <c r="C376" s="11">
        <f t="shared" si="988"/>
        <v>348.91835310537334</v>
      </c>
      <c r="D376" s="9" t="s">
        <v>8</v>
      </c>
      <c r="E376" s="10">
        <v>573.20000000000005</v>
      </c>
      <c r="F376" s="10">
        <v>568.20000000000005</v>
      </c>
      <c r="G376" s="10">
        <v>560</v>
      </c>
      <c r="H376" s="52">
        <f t="shared" si="989"/>
        <v>1744.5917655268668</v>
      </c>
      <c r="I376" s="52">
        <f t="shared" ref="I376" si="991">(IF(D376="SELL",IF(G376="",0,F376-G376),IF(D376="BUY",IF(G376="",0,G376-F376))))*C376</f>
        <v>2861.1304954640773</v>
      </c>
      <c r="J376" s="52">
        <f t="shared" si="990"/>
        <v>4605.7222609909441</v>
      </c>
    </row>
    <row r="377" spans="1:10" s="108" customFormat="1" ht="15.75">
      <c r="A377" s="8">
        <v>43490</v>
      </c>
      <c r="B377" s="9" t="s">
        <v>273</v>
      </c>
      <c r="C377" s="11">
        <f t="shared" si="988"/>
        <v>939.84962406015029</v>
      </c>
      <c r="D377" s="9" t="s">
        <v>9</v>
      </c>
      <c r="E377" s="10">
        <v>212.8</v>
      </c>
      <c r="F377" s="10">
        <v>214.75</v>
      </c>
      <c r="G377" s="10">
        <v>218.2</v>
      </c>
      <c r="H377" s="52">
        <f t="shared" si="989"/>
        <v>1832.7067669172825</v>
      </c>
      <c r="I377" s="52">
        <v>0</v>
      </c>
      <c r="J377" s="52">
        <f t="shared" si="990"/>
        <v>1832.7067669172825</v>
      </c>
    </row>
    <row r="378" spans="1:10" s="106" customFormat="1" ht="15.75">
      <c r="A378" s="8">
        <v>43490</v>
      </c>
      <c r="B378" s="9" t="s">
        <v>71</v>
      </c>
      <c r="C378" s="11">
        <f t="shared" si="988"/>
        <v>116.61807580174927</v>
      </c>
      <c r="D378" s="9" t="s">
        <v>9</v>
      </c>
      <c r="E378" s="10">
        <v>1715</v>
      </c>
      <c r="F378" s="10">
        <v>1703.2</v>
      </c>
      <c r="G378" s="10">
        <v>213.5</v>
      </c>
      <c r="H378" s="52">
        <f t="shared" si="989"/>
        <v>-1376.0932944606361</v>
      </c>
      <c r="I378" s="52">
        <v>0</v>
      </c>
      <c r="J378" s="52">
        <f t="shared" si="990"/>
        <v>-1376.0932944606361</v>
      </c>
    </row>
    <row r="379" spans="1:10" s="105" customFormat="1" ht="15.75">
      <c r="A379" s="8">
        <v>43489</v>
      </c>
      <c r="B379" s="9" t="s">
        <v>73</v>
      </c>
      <c r="C379" s="11">
        <f t="shared" ref="C379" si="992">200000/E379</f>
        <v>215.98272138228941</v>
      </c>
      <c r="D379" s="9" t="s">
        <v>9</v>
      </c>
      <c r="E379" s="10">
        <v>926</v>
      </c>
      <c r="F379" s="10">
        <v>935</v>
      </c>
      <c r="G379" s="10">
        <v>950.3</v>
      </c>
      <c r="H379" s="52">
        <v>950.3</v>
      </c>
      <c r="I379" s="52">
        <v>0</v>
      </c>
      <c r="J379" s="52">
        <f t="shared" ref="J379" si="993">SUM(H379,I379)</f>
        <v>950.3</v>
      </c>
    </row>
    <row r="380" spans="1:10" s="104" customFormat="1" ht="15.75">
      <c r="A380" s="8">
        <v>43488</v>
      </c>
      <c r="B380" s="9" t="s">
        <v>284</v>
      </c>
      <c r="C380" s="11">
        <f t="shared" ref="C380" si="994">200000/E380</f>
        <v>470.42220392802545</v>
      </c>
      <c r="D380" s="9" t="s">
        <v>8</v>
      </c>
      <c r="E380" s="10">
        <v>425.15</v>
      </c>
      <c r="F380" s="10">
        <v>422</v>
      </c>
      <c r="G380" s="10">
        <v>418</v>
      </c>
      <c r="H380" s="52">
        <f t="shared" ref="H380" si="995">(IF(D380="SELL",E380-F380,IF(D380="BUY",F380-E380)))*C380</f>
        <v>1481.8299423732694</v>
      </c>
      <c r="I380" s="52">
        <f t="shared" ref="I380" si="996">(IF(D380="SELL",IF(G380="",0,F380-G380),IF(D380="BUY",IF(G380="",0,G380-F380))))*C380</f>
        <v>1881.6888157121018</v>
      </c>
      <c r="J380" s="52">
        <f t="shared" ref="J380" si="997">SUM(H380,I380)</f>
        <v>3363.5187580853712</v>
      </c>
    </row>
    <row r="381" spans="1:10" s="104" customFormat="1" ht="15.75">
      <c r="A381" s="8">
        <v>43487</v>
      </c>
      <c r="B381" s="9" t="s">
        <v>173</v>
      </c>
      <c r="C381" s="11">
        <f t="shared" ref="C381" si="998">200000/E381</f>
        <v>184.06884174681332</v>
      </c>
      <c r="D381" s="9" t="s">
        <v>9</v>
      </c>
      <c r="E381" s="10">
        <v>1086.55</v>
      </c>
      <c r="F381" s="10">
        <v>1093.5</v>
      </c>
      <c r="G381" s="10">
        <v>1106</v>
      </c>
      <c r="H381" s="52">
        <f t="shared" ref="H381" si="999">(IF(D381="SELL",E381-F381,IF(D381="BUY",F381-E381)))*C381</f>
        <v>1279.278450140361</v>
      </c>
      <c r="I381" s="52">
        <f t="shared" ref="I381" si="1000">(IF(D381="SELL",IF(G381="",0,F381-G381),IF(D381="BUY",IF(G381="",0,G381-F381))))*C381</f>
        <v>2300.8605218351663</v>
      </c>
      <c r="J381" s="52">
        <f t="shared" ref="J381" si="1001">SUM(H381,I381)</f>
        <v>3580.1389719755271</v>
      </c>
    </row>
    <row r="382" spans="1:10" s="104" customFormat="1" ht="15.75">
      <c r="A382" s="8">
        <v>43487</v>
      </c>
      <c r="B382" s="9" t="s">
        <v>47</v>
      </c>
      <c r="C382" s="11">
        <f t="shared" ref="C382" si="1002">200000/E382</f>
        <v>330.57851239669424</v>
      </c>
      <c r="D382" s="9" t="s">
        <v>9</v>
      </c>
      <c r="E382" s="10">
        <v>605</v>
      </c>
      <c r="F382" s="10">
        <v>611</v>
      </c>
      <c r="G382" s="10">
        <v>615.5</v>
      </c>
      <c r="H382" s="52">
        <f t="shared" ref="H382" si="1003">(IF(D382="SELL",E382-F382,IF(D382="BUY",F382-E382)))*C382</f>
        <v>1983.4710743801654</v>
      </c>
      <c r="I382" s="52">
        <v>0</v>
      </c>
      <c r="J382" s="52">
        <f t="shared" ref="J382" si="1004">SUM(H382,I382)</f>
        <v>1983.4710743801654</v>
      </c>
    </row>
    <row r="383" spans="1:10" s="104" customFormat="1" ht="15.75">
      <c r="A383" s="8">
        <v>43487</v>
      </c>
      <c r="B383" s="9" t="s">
        <v>253</v>
      </c>
      <c r="C383" s="11">
        <f t="shared" ref="C383" si="1005">200000/E383</f>
        <v>940.51257935574881</v>
      </c>
      <c r="D383" s="9" t="s">
        <v>8</v>
      </c>
      <c r="E383" s="10">
        <v>212.65</v>
      </c>
      <c r="F383" s="10">
        <v>210.15</v>
      </c>
      <c r="G383" s="10">
        <v>208.05</v>
      </c>
      <c r="H383" s="52">
        <f t="shared" ref="H383" si="1006">(IF(D383="SELL",E383-F383,IF(D383="BUY",F383-E383)))*C383</f>
        <v>2351.2814483893721</v>
      </c>
      <c r="I383" s="52">
        <f t="shared" ref="I383" si="1007">(IF(D383="SELL",IF(G383="",0,F383-G383),IF(D383="BUY",IF(G383="",0,G383-F383))))*C383</f>
        <v>1975.0764166470672</v>
      </c>
      <c r="J383" s="52">
        <f t="shared" ref="J383" si="1008">SUM(H383,I383)</f>
        <v>4326.3578650364398</v>
      </c>
    </row>
    <row r="384" spans="1:10" s="104" customFormat="1" ht="15.75">
      <c r="A384" s="8">
        <v>43487</v>
      </c>
      <c r="B384" s="9" t="s">
        <v>39</v>
      </c>
      <c r="C384" s="11">
        <f t="shared" ref="C384" si="1009">200000/E384</f>
        <v>719.0364911019235</v>
      </c>
      <c r="D384" s="9" t="s">
        <v>9</v>
      </c>
      <c r="E384" s="10">
        <v>278.14999999999998</v>
      </c>
      <c r="F384" s="10">
        <v>273</v>
      </c>
      <c r="G384" s="10">
        <v>0</v>
      </c>
      <c r="H384" s="52">
        <f t="shared" ref="H384" si="1010">(IF(D384="SELL",E384-F384,IF(D384="BUY",F384-E384)))*C384</f>
        <v>-3703.0379291748895</v>
      </c>
      <c r="I384" s="52">
        <v>0</v>
      </c>
      <c r="J384" s="52">
        <f t="shared" ref="J384" si="1011">SUM(H384,I384)</f>
        <v>-3703.0379291748895</v>
      </c>
    </row>
    <row r="385" spans="1:10" s="104" customFormat="1" ht="15.75">
      <c r="A385" s="8">
        <v>43486</v>
      </c>
      <c r="B385" s="9" t="s">
        <v>142</v>
      </c>
      <c r="C385" s="11">
        <f t="shared" ref="C385:C386" si="1012">200000/E385</f>
        <v>481.34777376654631</v>
      </c>
      <c r="D385" s="9" t="s">
        <v>9</v>
      </c>
      <c r="E385" s="10">
        <v>415.5</v>
      </c>
      <c r="F385" s="10">
        <v>418</v>
      </c>
      <c r="G385" s="10">
        <v>422.3</v>
      </c>
      <c r="H385" s="52">
        <f t="shared" ref="H385:H386" si="1013">(IF(D385="SELL",E385-F385,IF(D385="BUY",F385-E385)))*C385</f>
        <v>1203.3694344163657</v>
      </c>
      <c r="I385" s="52">
        <f t="shared" ref="I385" si="1014">(IF(D385="SELL",IF(G385="",0,F385-G385),IF(D385="BUY",IF(G385="",0,G385-F385))))*C385</f>
        <v>2069.7954271961548</v>
      </c>
      <c r="J385" s="52">
        <f t="shared" ref="J385:J386" si="1015">SUM(H385,I385)</f>
        <v>3273.1648616125203</v>
      </c>
    </row>
    <row r="386" spans="1:10" s="103" customFormat="1" ht="15.75">
      <c r="A386" s="8">
        <v>43486</v>
      </c>
      <c r="B386" s="9" t="s">
        <v>103</v>
      </c>
      <c r="C386" s="11">
        <f t="shared" si="1012"/>
        <v>159.93602558976409</v>
      </c>
      <c r="D386" s="9" t="s">
        <v>9</v>
      </c>
      <c r="E386" s="10">
        <v>1250.5</v>
      </c>
      <c r="F386" s="10">
        <v>1242</v>
      </c>
      <c r="G386" s="10">
        <v>0</v>
      </c>
      <c r="H386" s="52">
        <f t="shared" si="1013"/>
        <v>-1359.4562175129947</v>
      </c>
      <c r="I386" s="52">
        <v>0</v>
      </c>
      <c r="J386" s="52">
        <f t="shared" si="1015"/>
        <v>-1359.4562175129947</v>
      </c>
    </row>
    <row r="387" spans="1:10" s="103" customFormat="1" ht="15.75">
      <c r="A387" s="8">
        <v>43483</v>
      </c>
      <c r="B387" s="9" t="s">
        <v>205</v>
      </c>
      <c r="C387" s="11">
        <f t="shared" ref="C387" si="1016">200000/E387</f>
        <v>527.4261603375528</v>
      </c>
      <c r="D387" s="9" t="s">
        <v>8</v>
      </c>
      <c r="E387" s="10">
        <v>379.2</v>
      </c>
      <c r="F387" s="10">
        <v>376.5</v>
      </c>
      <c r="G387" s="10">
        <v>373</v>
      </c>
      <c r="H387" s="52">
        <f t="shared" ref="H387" si="1017">(IF(D387="SELL",E387-F387,IF(D387="BUY",F387-E387)))*C387</f>
        <v>1424.0506329113866</v>
      </c>
      <c r="I387" s="52">
        <v>0</v>
      </c>
      <c r="J387" s="52">
        <f t="shared" ref="J387" si="1018">SUM(H387,I387)</f>
        <v>1424.0506329113866</v>
      </c>
    </row>
    <row r="388" spans="1:10" s="102" customFormat="1" ht="15.75">
      <c r="A388" s="8">
        <v>43483</v>
      </c>
      <c r="B388" s="9" t="s">
        <v>283</v>
      </c>
      <c r="C388" s="11">
        <f t="shared" ref="C388" si="1019">200000/E388</f>
        <v>1349.9831252109348</v>
      </c>
      <c r="D388" s="9" t="s">
        <v>9</v>
      </c>
      <c r="E388" s="10">
        <v>148.15</v>
      </c>
      <c r="F388" s="10">
        <v>145</v>
      </c>
      <c r="G388" s="10">
        <v>0</v>
      </c>
      <c r="H388" s="52">
        <f t="shared" ref="H388" si="1020">(IF(D388="SELL",E388-F388,IF(D388="BUY",F388-E388)))*C388</f>
        <v>-4252.4468444144522</v>
      </c>
      <c r="I388" s="52">
        <v>0</v>
      </c>
      <c r="J388" s="52">
        <f t="shared" ref="J388" si="1021">SUM(H388,I388)</f>
        <v>-4252.4468444144522</v>
      </c>
    </row>
    <row r="389" spans="1:10" s="102" customFormat="1" ht="15.75">
      <c r="A389" s="8">
        <v>43482</v>
      </c>
      <c r="B389" s="9" t="s">
        <v>20</v>
      </c>
      <c r="C389" s="11">
        <f t="shared" ref="C389:C391" si="1022">200000/E389</f>
        <v>468.87820888524203</v>
      </c>
      <c r="D389" s="9" t="s">
        <v>9</v>
      </c>
      <c r="E389" s="10">
        <v>426.55</v>
      </c>
      <c r="F389" s="10">
        <v>432</v>
      </c>
      <c r="G389" s="10">
        <v>437.9</v>
      </c>
      <c r="H389" s="52">
        <f t="shared" ref="H389:H391" si="1023">(IF(D389="SELL",E389-F389,IF(D389="BUY",F389-E389)))*C389</f>
        <v>2555.3862384245635</v>
      </c>
      <c r="I389" s="52">
        <f t="shared" ref="I389" si="1024">(IF(D389="SELL",IF(G389="",0,F389-G389),IF(D389="BUY",IF(G389="",0,G389-F389))))*C389</f>
        <v>2766.3814324229174</v>
      </c>
      <c r="J389" s="52">
        <f t="shared" ref="J389:J391" si="1025">SUM(H389,I389)</f>
        <v>5321.767670847481</v>
      </c>
    </row>
    <row r="390" spans="1:10" s="102" customFormat="1" ht="15.75">
      <c r="A390" s="8">
        <v>43482</v>
      </c>
      <c r="B390" s="9" t="s">
        <v>243</v>
      </c>
      <c r="C390" s="11">
        <f t="shared" si="1022"/>
        <v>158.94460780418024</v>
      </c>
      <c r="D390" s="9" t="s">
        <v>8</v>
      </c>
      <c r="E390" s="10">
        <v>1258.3</v>
      </c>
      <c r="F390" s="10">
        <v>1256.1500000000001</v>
      </c>
      <c r="G390" s="10">
        <v>0</v>
      </c>
      <c r="H390" s="52">
        <f t="shared" si="1023"/>
        <v>341.73090677896585</v>
      </c>
      <c r="I390" s="52">
        <v>0</v>
      </c>
      <c r="J390" s="52">
        <f t="shared" si="1025"/>
        <v>341.73090677896585</v>
      </c>
    </row>
    <row r="391" spans="1:10" s="101" customFormat="1" ht="15.75">
      <c r="A391" s="8">
        <v>43482</v>
      </c>
      <c r="B391" s="9" t="s">
        <v>159</v>
      </c>
      <c r="C391" s="11">
        <f t="shared" si="1022"/>
        <v>51.130625966688392</v>
      </c>
      <c r="D391" s="9" t="s">
        <v>9</v>
      </c>
      <c r="E391" s="10">
        <v>3911.55</v>
      </c>
      <c r="F391" s="10">
        <v>3885.3</v>
      </c>
      <c r="G391" s="10">
        <v>192</v>
      </c>
      <c r="H391" s="52">
        <f t="shared" si="1023"/>
        <v>-1342.1789316255704</v>
      </c>
      <c r="I391" s="52">
        <v>0</v>
      </c>
      <c r="J391" s="52">
        <f t="shared" si="1025"/>
        <v>-1342.1789316255704</v>
      </c>
    </row>
    <row r="392" spans="1:10" s="101" customFormat="1" ht="15.75">
      <c r="A392" s="8">
        <v>43481</v>
      </c>
      <c r="B392" s="9" t="s">
        <v>282</v>
      </c>
      <c r="C392" s="11">
        <f t="shared" ref="C392" si="1026">200000/E392</f>
        <v>1079.3308148947651</v>
      </c>
      <c r="D392" s="9" t="s">
        <v>9</v>
      </c>
      <c r="E392" s="10">
        <v>185.3</v>
      </c>
      <c r="F392" s="10">
        <v>187</v>
      </c>
      <c r="G392" s="10">
        <v>192</v>
      </c>
      <c r="H392" s="52">
        <f t="shared" ref="H392" si="1027">(IF(D392="SELL",E392-F392,IF(D392="BUY",F392-E392)))*C392</f>
        <v>1834.8623853210884</v>
      </c>
      <c r="I392" s="52">
        <v>0</v>
      </c>
      <c r="J392" s="52">
        <f t="shared" ref="J392" si="1028">SUM(H392,I392)</f>
        <v>1834.8623853210884</v>
      </c>
    </row>
    <row r="393" spans="1:10" s="101" customFormat="1" ht="15.75">
      <c r="A393" s="8">
        <v>43481</v>
      </c>
      <c r="B393" s="9" t="s">
        <v>209</v>
      </c>
      <c r="C393" s="11">
        <f t="shared" ref="C393" si="1029">200000/E393</f>
        <v>667.55674232309741</v>
      </c>
      <c r="D393" s="9" t="s">
        <v>9</v>
      </c>
      <c r="E393" s="10">
        <v>299.60000000000002</v>
      </c>
      <c r="F393" s="10">
        <v>299.60000000000002</v>
      </c>
      <c r="G393" s="10">
        <v>0</v>
      </c>
      <c r="H393" s="52">
        <f t="shared" ref="H393" si="1030">(IF(D393="SELL",E393-F393,IF(D393="BUY",F393-E393)))*C393</f>
        <v>0</v>
      </c>
      <c r="I393" s="52">
        <v>0</v>
      </c>
      <c r="J393" s="52">
        <f t="shared" ref="J393" si="1031">SUM(H393,I393)</f>
        <v>0</v>
      </c>
    </row>
    <row r="394" spans="1:10" s="100" customFormat="1" ht="15.75">
      <c r="A394" s="8">
        <v>43481</v>
      </c>
      <c r="B394" s="9" t="s">
        <v>243</v>
      </c>
      <c r="C394" s="11">
        <f t="shared" ref="C394" si="1032">200000/E394</f>
        <v>153.39776039269827</v>
      </c>
      <c r="D394" s="9" t="s">
        <v>9</v>
      </c>
      <c r="E394" s="10">
        <v>1303.8</v>
      </c>
      <c r="F394" s="10">
        <v>1290.2</v>
      </c>
      <c r="G394" s="10">
        <v>292.3</v>
      </c>
      <c r="H394" s="52">
        <f t="shared" ref="H394" si="1033">(IF(D394="SELL",E394-F394,IF(D394="BUY",F394-E394)))*C394</f>
        <v>-2086.2095413406828</v>
      </c>
      <c r="I394" s="52">
        <v>0</v>
      </c>
      <c r="J394" s="52">
        <f t="shared" ref="J394" si="1034">SUM(H394,I394)</f>
        <v>-2086.2095413406828</v>
      </c>
    </row>
    <row r="395" spans="1:10" s="99" customFormat="1" ht="15.75">
      <c r="A395" s="8">
        <v>43480</v>
      </c>
      <c r="B395" s="9" t="s">
        <v>281</v>
      </c>
      <c r="C395" s="11">
        <f t="shared" ref="C395" si="1035">200000/E395</f>
        <v>699.30069930069931</v>
      </c>
      <c r="D395" s="9" t="s">
        <v>9</v>
      </c>
      <c r="E395" s="10">
        <v>286</v>
      </c>
      <c r="F395" s="10">
        <v>289.2</v>
      </c>
      <c r="G395" s="10">
        <v>292.3</v>
      </c>
      <c r="H395" s="52">
        <f t="shared" ref="H395" si="1036">(IF(D395="SELL",E395-F395,IF(D395="BUY",F395-E395)))*C395</f>
        <v>2237.7622377622297</v>
      </c>
      <c r="I395" s="52">
        <v>0</v>
      </c>
      <c r="J395" s="52">
        <f t="shared" ref="J395" si="1037">SUM(H395,I395)</f>
        <v>2237.7622377622297</v>
      </c>
    </row>
    <row r="396" spans="1:10" s="99" customFormat="1" ht="15.75">
      <c r="A396" s="8">
        <v>43479</v>
      </c>
      <c r="B396" s="9" t="s">
        <v>280</v>
      </c>
      <c r="C396" s="11">
        <f t="shared" ref="C396:C397" si="1038">200000/E396</f>
        <v>655.09335080248934</v>
      </c>
      <c r="D396" s="9" t="s">
        <v>9</v>
      </c>
      <c r="E396" s="10">
        <v>305.3</v>
      </c>
      <c r="F396" s="10">
        <v>308.3</v>
      </c>
      <c r="G396" s="10">
        <v>315</v>
      </c>
      <c r="H396" s="52">
        <f t="shared" ref="H396:H397" si="1039">(IF(D396="SELL",E396-F396,IF(D396="BUY",F396-E396)))*C396</f>
        <v>1965.280052407468</v>
      </c>
      <c r="I396" s="52">
        <f t="shared" ref="I396:I397" si="1040">(IF(D396="SELL",IF(G396="",0,F396-G396),IF(D396="BUY",IF(G396="",0,G396-F396))))*C396</f>
        <v>4389.1254503766713</v>
      </c>
      <c r="J396" s="52">
        <f t="shared" ref="J396:J397" si="1041">SUM(H396,I396)</f>
        <v>6354.4055027841396</v>
      </c>
    </row>
    <row r="397" spans="1:10" s="98" customFormat="1" ht="15.75">
      <c r="A397" s="8">
        <v>43479</v>
      </c>
      <c r="B397" s="9" t="s">
        <v>280</v>
      </c>
      <c r="C397" s="11">
        <f t="shared" si="1038"/>
        <v>668.89632107023408</v>
      </c>
      <c r="D397" s="9" t="s">
        <v>9</v>
      </c>
      <c r="E397" s="10">
        <v>299</v>
      </c>
      <c r="F397" s="10">
        <v>303.5</v>
      </c>
      <c r="G397" s="10">
        <v>308</v>
      </c>
      <c r="H397" s="52">
        <f t="shared" si="1039"/>
        <v>3010.0334448160534</v>
      </c>
      <c r="I397" s="52">
        <f t="shared" si="1040"/>
        <v>3010.0334448160534</v>
      </c>
      <c r="J397" s="52">
        <f t="shared" si="1041"/>
        <v>6020.0668896321067</v>
      </c>
    </row>
    <row r="398" spans="1:10" s="98" customFormat="1" ht="15.75">
      <c r="A398" s="8">
        <v>43476</v>
      </c>
      <c r="B398" s="9" t="s">
        <v>279</v>
      </c>
      <c r="C398" s="11">
        <f t="shared" ref="C398" si="1042">200000/E398</f>
        <v>258.06451612903226</v>
      </c>
      <c r="D398" s="9" t="s">
        <v>9</v>
      </c>
      <c r="E398" s="10">
        <v>775</v>
      </c>
      <c r="F398" s="10">
        <v>780</v>
      </c>
      <c r="G398" s="10">
        <v>788.2</v>
      </c>
      <c r="H398" s="52">
        <f t="shared" ref="H398" si="1043">(IF(D398="SELL",E398-F398,IF(D398="BUY",F398-E398)))*C398</f>
        <v>1290.3225806451612</v>
      </c>
      <c r="I398" s="52">
        <f t="shared" ref="I398" si="1044">(IF(D398="SELL",IF(G398="",0,F398-G398),IF(D398="BUY",IF(G398="",0,G398-F398))))*C398</f>
        <v>2116.1290322580762</v>
      </c>
      <c r="J398" s="52">
        <f t="shared" ref="J398" si="1045">SUM(H398,I398)</f>
        <v>3406.4516129032372</v>
      </c>
    </row>
    <row r="399" spans="1:10" s="98" customFormat="1" ht="15.75">
      <c r="A399" s="8">
        <v>43476</v>
      </c>
      <c r="B399" s="9" t="s">
        <v>279</v>
      </c>
      <c r="C399" s="11">
        <f t="shared" ref="C399" si="1046">200000/E399</f>
        <v>258.06451612903226</v>
      </c>
      <c r="D399" s="9" t="s">
        <v>9</v>
      </c>
      <c r="E399" s="10">
        <v>775</v>
      </c>
      <c r="F399" s="10">
        <v>780</v>
      </c>
      <c r="G399" s="10">
        <v>788.2</v>
      </c>
      <c r="H399" s="52">
        <f t="shared" ref="H399" si="1047">(IF(D399="SELL",E399-F399,IF(D399="BUY",F399-E399)))*C399</f>
        <v>1290.3225806451612</v>
      </c>
      <c r="I399" s="52">
        <f t="shared" ref="I399" si="1048">(IF(D399="SELL",IF(G399="",0,F399-G399),IF(D399="BUY",IF(G399="",0,G399-F399))))*C399</f>
        <v>2116.1290322580762</v>
      </c>
      <c r="J399" s="52">
        <f t="shared" ref="J399" si="1049">SUM(H399,I399)</f>
        <v>3406.4516129032372</v>
      </c>
    </row>
    <row r="400" spans="1:10" s="97" customFormat="1" ht="15.75">
      <c r="A400" s="8">
        <v>43476</v>
      </c>
      <c r="B400" s="9" t="s">
        <v>20</v>
      </c>
      <c r="C400" s="11">
        <f t="shared" ref="C400" si="1050">200000/E400</f>
        <v>481.92771084337352</v>
      </c>
      <c r="D400" s="9" t="s">
        <v>9</v>
      </c>
      <c r="E400" s="10">
        <v>415</v>
      </c>
      <c r="F400" s="10">
        <v>406</v>
      </c>
      <c r="G400" s="10">
        <v>0</v>
      </c>
      <c r="H400" s="52">
        <f t="shared" ref="H400" si="1051">(IF(D400="SELL",E400-F400,IF(D400="BUY",F400-E400)))*C400</f>
        <v>-4337.3493975903621</v>
      </c>
      <c r="I400" s="52">
        <v>0</v>
      </c>
      <c r="J400" s="52">
        <f t="shared" ref="J400" si="1052">SUM(H400,I400)</f>
        <v>-4337.3493975903621</v>
      </c>
    </row>
    <row r="401" spans="1:10" s="96" customFormat="1" ht="15.75">
      <c r="A401" s="8">
        <v>43475</v>
      </c>
      <c r="B401" s="9" t="s">
        <v>245</v>
      </c>
      <c r="C401" s="11">
        <f t="shared" ref="C401" si="1053">200000/E401</f>
        <v>310.48668788325699</v>
      </c>
      <c r="D401" s="9" t="s">
        <v>9</v>
      </c>
      <c r="E401" s="10">
        <v>644.15</v>
      </c>
      <c r="F401" s="10">
        <v>650</v>
      </c>
      <c r="G401" s="10">
        <v>656.5</v>
      </c>
      <c r="H401" s="52">
        <f t="shared" ref="H401" si="1054">(IF(D401="SELL",E401-F401,IF(D401="BUY",F401-E401)))*C401</f>
        <v>1816.3471241170605</v>
      </c>
      <c r="I401" s="52">
        <f t="shared" ref="I401" si="1055">(IF(D401="SELL",IF(G401="",0,F401-G401),IF(D401="BUY",IF(G401="",0,G401-F401))))*C401</f>
        <v>2018.1634712411706</v>
      </c>
      <c r="J401" s="52">
        <f t="shared" ref="J401" si="1056">SUM(H401,I401)</f>
        <v>3834.5105953582311</v>
      </c>
    </row>
    <row r="402" spans="1:10" s="96" customFormat="1" ht="15.75">
      <c r="A402" s="8">
        <v>43473</v>
      </c>
      <c r="B402" s="9" t="s">
        <v>225</v>
      </c>
      <c r="C402" s="11">
        <f t="shared" ref="C402" si="1057">200000/E402</f>
        <v>469.48356807511738</v>
      </c>
      <c r="D402" s="9" t="s">
        <v>9</v>
      </c>
      <c r="E402" s="10">
        <v>426</v>
      </c>
      <c r="F402" s="10">
        <v>430.3</v>
      </c>
      <c r="G402" s="10">
        <v>435</v>
      </c>
      <c r="H402" s="52">
        <f t="shared" ref="H402" si="1058">(IF(D402="SELL",E402-F402,IF(D402="BUY",F402-E402)))*C402</f>
        <v>2018.7793427230101</v>
      </c>
      <c r="I402" s="52">
        <f t="shared" ref="I402" si="1059">(IF(D402="SELL",IF(G402="",0,F402-G402),IF(D402="BUY",IF(G402="",0,G402-F402))))*C402</f>
        <v>2206.5727699530462</v>
      </c>
      <c r="J402" s="52">
        <f t="shared" ref="J402" si="1060">SUM(H402,I402)</f>
        <v>4225.3521126760561</v>
      </c>
    </row>
    <row r="403" spans="1:10" s="96" customFormat="1" ht="15.75">
      <c r="A403" s="8">
        <v>43473</v>
      </c>
      <c r="B403" s="9" t="s">
        <v>248</v>
      </c>
      <c r="C403" s="11">
        <f t="shared" ref="C403" si="1061">200000/E403</f>
        <v>1529.051987767584</v>
      </c>
      <c r="D403" s="9" t="s">
        <v>9</v>
      </c>
      <c r="E403" s="10">
        <v>130.80000000000001</v>
      </c>
      <c r="F403" s="10">
        <v>133.5</v>
      </c>
      <c r="G403" s="10">
        <v>135</v>
      </c>
      <c r="H403" s="52">
        <f t="shared" ref="H403" si="1062">(IF(D403="SELL",E403-F403,IF(D403="BUY",F403-E403)))*C403</f>
        <v>4128.4403669724597</v>
      </c>
      <c r="I403" s="52">
        <f t="shared" ref="I403" si="1063">(IF(D403="SELL",IF(G403="",0,F403-G403),IF(D403="BUY",IF(G403="",0,G403-F403))))*C403</f>
        <v>2293.5779816513759</v>
      </c>
      <c r="J403" s="52">
        <f t="shared" ref="J403" si="1064">SUM(H403,I403)</f>
        <v>6422.0183486238357</v>
      </c>
    </row>
    <row r="404" spans="1:10" s="96" customFormat="1" ht="15.75">
      <c r="A404" s="8">
        <v>43473</v>
      </c>
      <c r="B404" s="9" t="s">
        <v>278</v>
      </c>
      <c r="C404" s="11">
        <f t="shared" ref="C404" si="1065">200000/E404</f>
        <v>1145.475372279496</v>
      </c>
      <c r="D404" s="9" t="s">
        <v>9</v>
      </c>
      <c r="E404" s="10">
        <v>174.6</v>
      </c>
      <c r="F404" s="10">
        <v>174.6</v>
      </c>
      <c r="G404" s="10">
        <v>0</v>
      </c>
      <c r="H404" s="52">
        <v>0</v>
      </c>
      <c r="I404" s="52">
        <v>0</v>
      </c>
      <c r="J404" s="52">
        <v>0</v>
      </c>
    </row>
    <row r="405" spans="1:10" s="95" customFormat="1" ht="15.75">
      <c r="A405" s="8">
        <v>43473</v>
      </c>
      <c r="B405" s="9" t="s">
        <v>277</v>
      </c>
      <c r="C405" s="11">
        <f t="shared" ref="C405" si="1066">200000/E405</f>
        <v>1088.139281828074</v>
      </c>
      <c r="D405" s="9" t="s">
        <v>9</v>
      </c>
      <c r="E405" s="10">
        <v>183.8</v>
      </c>
      <c r="F405" s="10">
        <v>186.2</v>
      </c>
      <c r="G405" s="10">
        <v>190</v>
      </c>
      <c r="H405" s="52">
        <f t="shared" ref="H405" si="1067">(IF(D405="SELL",E405-F405,IF(D405="BUY",F405-E405)))*C405</f>
        <v>2611.5342763873527</v>
      </c>
      <c r="I405" s="52">
        <f t="shared" ref="I405" si="1068">(IF(D405="SELL",IF(G405="",0,F405-G405),IF(D405="BUY",IF(G405="",0,G405-F405))))*C405</f>
        <v>4134.9292709466936</v>
      </c>
      <c r="J405" s="52">
        <f t="shared" ref="J405" si="1069">SUM(H405,I405)</f>
        <v>6746.4635473340459</v>
      </c>
    </row>
    <row r="406" spans="1:10" s="95" customFormat="1" ht="15.75">
      <c r="A406" s="8">
        <v>43472</v>
      </c>
      <c r="B406" s="9" t="s">
        <v>276</v>
      </c>
      <c r="C406" s="11">
        <f t="shared" ref="C406" si="1070">200000/E406</f>
        <v>689.65517241379314</v>
      </c>
      <c r="D406" s="9" t="s">
        <v>9</v>
      </c>
      <c r="E406" s="10">
        <v>290</v>
      </c>
      <c r="F406" s="10">
        <v>293.2</v>
      </c>
      <c r="G406" s="10">
        <v>296</v>
      </c>
      <c r="H406" s="52">
        <f t="shared" ref="H406" si="1071">(IF(D406="SELL",E406-F406,IF(D406="BUY",F406-E406)))*C406</f>
        <v>2206.8965517241304</v>
      </c>
      <c r="I406" s="52">
        <f t="shared" ref="I406" si="1072">(IF(D406="SELL",IF(G406="",0,F406-G406),IF(D406="BUY",IF(G406="",0,G406-F406))))*C406</f>
        <v>1931.0344827586287</v>
      </c>
      <c r="J406" s="52">
        <f t="shared" ref="J406" si="1073">SUM(H406,I406)</f>
        <v>4137.9310344827591</v>
      </c>
    </row>
    <row r="407" spans="1:10" s="94" customFormat="1" ht="15.75">
      <c r="A407" s="8">
        <v>43472</v>
      </c>
      <c r="B407" s="9" t="s">
        <v>275</v>
      </c>
      <c r="C407" s="11">
        <f t="shared" ref="C407" si="1074">200000/E407</f>
        <v>438.59649122807019</v>
      </c>
      <c r="D407" s="9" t="s">
        <v>9</v>
      </c>
      <c r="E407" s="10">
        <v>456</v>
      </c>
      <c r="F407" s="10">
        <v>462</v>
      </c>
      <c r="G407" s="10">
        <v>468.2</v>
      </c>
      <c r="H407" s="52">
        <f t="shared" ref="H407" si="1075">(IF(D407="SELL",E407-F407,IF(D407="BUY",F407-E407)))*C407</f>
        <v>2631.5789473684213</v>
      </c>
      <c r="I407" s="52">
        <f t="shared" ref="I407" si="1076">(IF(D407="SELL",IF(G407="",0,F407-G407),IF(D407="BUY",IF(G407="",0,G407-F407))))*C407</f>
        <v>2719.2982456140303</v>
      </c>
      <c r="J407" s="52">
        <f t="shared" ref="J407" si="1077">SUM(H407,I407)</f>
        <v>5350.8771929824516</v>
      </c>
    </row>
    <row r="408" spans="1:10" s="94" customFormat="1" ht="15.75">
      <c r="A408" s="8">
        <v>43469</v>
      </c>
      <c r="B408" s="9" t="s">
        <v>272</v>
      </c>
      <c r="C408" s="11">
        <f t="shared" ref="C408" si="1078">200000/E408</f>
        <v>273.22404371584702</v>
      </c>
      <c r="D408" s="9" t="s">
        <v>9</v>
      </c>
      <c r="E408" s="10">
        <v>732</v>
      </c>
      <c r="F408" s="10">
        <v>726</v>
      </c>
      <c r="G408" s="10">
        <v>0</v>
      </c>
      <c r="H408" s="52">
        <f t="shared" ref="H408" si="1079">(IF(D408="SELL",E408-F408,IF(D408="BUY",F408-E408)))*C408</f>
        <v>-1639.344262295082</v>
      </c>
      <c r="I408" s="52">
        <v>0</v>
      </c>
      <c r="J408" s="52">
        <f t="shared" ref="J408" si="1080">SUM(H408,I408)</f>
        <v>-1639.344262295082</v>
      </c>
    </row>
    <row r="409" spans="1:10" s="93" customFormat="1" ht="15.75">
      <c r="A409" s="8">
        <v>43469</v>
      </c>
      <c r="B409" s="9" t="s">
        <v>191</v>
      </c>
      <c r="C409" s="11">
        <f t="shared" ref="C409" si="1081">200000/E409</f>
        <v>341.18048447628792</v>
      </c>
      <c r="D409" s="9" t="s">
        <v>8</v>
      </c>
      <c r="E409" s="10">
        <v>586.20000000000005</v>
      </c>
      <c r="F409" s="10">
        <v>580.20000000000005</v>
      </c>
      <c r="G409" s="10">
        <v>571.79999999999995</v>
      </c>
      <c r="H409" s="52">
        <f t="shared" ref="H409" si="1082">(IF(D409="SELL",E409-F409,IF(D409="BUY",F409-E409)))*C409</f>
        <v>2047.0829068577275</v>
      </c>
      <c r="I409" s="52">
        <f t="shared" ref="I409" si="1083">(IF(D409="SELL",IF(G409="",0,F409-G409),IF(D409="BUY",IF(G409="",0,G409-F409))))*C409</f>
        <v>2865.9160696008494</v>
      </c>
      <c r="J409" s="52">
        <f t="shared" ref="J409" si="1084">SUM(H409,I409)</f>
        <v>4912.9989764585771</v>
      </c>
    </row>
    <row r="410" spans="1:10" s="93" customFormat="1" ht="15.75">
      <c r="A410" s="8">
        <v>43468</v>
      </c>
      <c r="B410" s="9" t="s">
        <v>262</v>
      </c>
      <c r="C410" s="11">
        <f t="shared" ref="C410" si="1085">200000/E410</f>
        <v>186.35855385762207</v>
      </c>
      <c r="D410" s="9" t="s">
        <v>9</v>
      </c>
      <c r="E410" s="10">
        <v>1073.2</v>
      </c>
      <c r="F410" s="10">
        <v>1060.0999999999999</v>
      </c>
      <c r="G410" s="10">
        <v>0</v>
      </c>
      <c r="H410" s="52">
        <f t="shared" ref="H410" si="1086">(IF(D410="SELL",E410-F410,IF(D410="BUY",F410-E410)))*C410</f>
        <v>-2441.2970555348747</v>
      </c>
      <c r="I410" s="52">
        <v>0</v>
      </c>
      <c r="J410" s="52">
        <f t="shared" ref="J410" si="1087">SUM(H410,I410)</f>
        <v>-2441.2970555348747</v>
      </c>
    </row>
    <row r="411" spans="1:10" s="93" customFormat="1" ht="15.75">
      <c r="A411" s="8">
        <v>43468</v>
      </c>
      <c r="B411" s="9" t="s">
        <v>274</v>
      </c>
      <c r="C411" s="11">
        <f t="shared" ref="C411" si="1088">200000/E411</f>
        <v>297.48624126134166</v>
      </c>
      <c r="D411" s="9" t="s">
        <v>9</v>
      </c>
      <c r="E411" s="10">
        <v>672.3</v>
      </c>
      <c r="F411" s="10">
        <v>676.5</v>
      </c>
      <c r="G411" s="10">
        <v>682</v>
      </c>
      <c r="H411" s="52">
        <f t="shared" ref="H411" si="1089">(IF(D411="SELL",E411-F411,IF(D411="BUY",F411-E411)))*C411</f>
        <v>1249.4422132976485</v>
      </c>
      <c r="I411" s="52">
        <f t="shared" ref="I411" si="1090">(IF(D411="SELL",IF(G411="",0,F411-G411),IF(D411="BUY",IF(G411="",0,G411-F411))))*C411</f>
        <v>1636.1743269373792</v>
      </c>
      <c r="J411" s="52">
        <f t="shared" ref="J411" si="1091">SUM(H411,I411)</f>
        <v>2885.616540235028</v>
      </c>
    </row>
    <row r="412" spans="1:10" s="92" customFormat="1" ht="15.75">
      <c r="A412" s="8">
        <v>43467</v>
      </c>
      <c r="B412" s="9" t="s">
        <v>273</v>
      </c>
      <c r="C412" s="11">
        <f t="shared" ref="C412" si="1092">200000/E412</f>
        <v>884.95575221238937</v>
      </c>
      <c r="D412" s="9" t="s">
        <v>9</v>
      </c>
      <c r="E412" s="10">
        <v>226</v>
      </c>
      <c r="F412" s="10">
        <v>228</v>
      </c>
      <c r="G412" s="10">
        <v>233.3</v>
      </c>
      <c r="H412" s="52">
        <f t="shared" ref="H412" si="1093">(IF(D412="SELL",E412-F412,IF(D412="BUY",F412-E412)))*C412</f>
        <v>1769.9115044247787</v>
      </c>
      <c r="I412" s="52">
        <f t="shared" ref="I412" si="1094">(IF(D412="SELL",IF(G412="",0,F412-G412),IF(D412="BUY",IF(G412="",0,G412-F412))))*C412</f>
        <v>4690.2654867256733</v>
      </c>
      <c r="J412" s="52">
        <f t="shared" ref="J412" si="1095">SUM(H412,I412)</f>
        <v>6460.1769911504525</v>
      </c>
    </row>
    <row r="413" spans="1:10" s="92" customFormat="1" ht="15.75">
      <c r="A413" s="8">
        <v>43466</v>
      </c>
      <c r="B413" s="9" t="s">
        <v>272</v>
      </c>
      <c r="C413" s="11">
        <f t="shared" ref="C413" si="1096">200000/E413</f>
        <v>289.85507246376812</v>
      </c>
      <c r="D413" s="9" t="s">
        <v>9</v>
      </c>
      <c r="E413" s="10">
        <v>690</v>
      </c>
      <c r="F413" s="10">
        <v>701</v>
      </c>
      <c r="G413" s="10">
        <v>715.3</v>
      </c>
      <c r="H413" s="52">
        <f t="shared" ref="H413" si="1097">(IF(D413="SELL",E413-F413,IF(D413="BUY",F413-E413)))*C413</f>
        <v>3188.4057971014495</v>
      </c>
      <c r="I413" s="52">
        <v>0</v>
      </c>
      <c r="J413" s="52">
        <f t="shared" ref="J413" si="1098">SUM(H413,I413)</f>
        <v>3188.4057971014495</v>
      </c>
    </row>
    <row r="414" spans="1:10" s="92" customFormat="1" ht="15.75">
      <c r="A414" s="8">
        <v>43466</v>
      </c>
      <c r="B414" s="9" t="s">
        <v>43</v>
      </c>
      <c r="C414" s="11">
        <f t="shared" ref="C414" si="1099">200000/E414</f>
        <v>1738.374619730552</v>
      </c>
      <c r="D414" s="9" t="s">
        <v>9</v>
      </c>
      <c r="E414" s="10">
        <v>115.05</v>
      </c>
      <c r="F414" s="10">
        <v>116.5</v>
      </c>
      <c r="G414" s="10">
        <v>118</v>
      </c>
      <c r="H414" s="52">
        <f t="shared" ref="H414" si="1100">(IF(D414="SELL",E414-F414,IF(D414="BUY",F414-E414)))*C414</f>
        <v>2520.6431986093053</v>
      </c>
      <c r="I414" s="52">
        <f t="shared" ref="I414" si="1101">(IF(D414="SELL",IF(G414="",0,F414-G414),IF(D414="BUY",IF(G414="",0,G414-F414))))*C414</f>
        <v>2607.5619295958281</v>
      </c>
      <c r="J414" s="52">
        <f t="shared" ref="J414" si="1102">SUM(H414,I414)</f>
        <v>5128.2051282051334</v>
      </c>
    </row>
    <row r="415" spans="1:10" s="92" customFormat="1" ht="15.75">
      <c r="A415" s="8">
        <v>43466</v>
      </c>
      <c r="B415" s="9" t="s">
        <v>236</v>
      </c>
      <c r="C415" s="11">
        <f t="shared" ref="C415" si="1103">200000/E415</f>
        <v>338.09483560138619</v>
      </c>
      <c r="D415" s="9" t="s">
        <v>9</v>
      </c>
      <c r="E415" s="10">
        <v>591.54999999999995</v>
      </c>
      <c r="F415" s="10">
        <v>583</v>
      </c>
      <c r="G415" s="10">
        <v>0</v>
      </c>
      <c r="H415" s="52">
        <f t="shared" ref="H415" si="1104">(IF(D415="SELL",E415-F415,IF(D415="BUY",F415-E415)))*C415</f>
        <v>-2890.7108443918364</v>
      </c>
      <c r="I415" s="52">
        <v>0</v>
      </c>
      <c r="J415" s="52">
        <f t="shared" ref="J415" si="1105">SUM(H415,I415)</f>
        <v>-2890.7108443918364</v>
      </c>
    </row>
    <row r="416" spans="1:10" s="91" customFormat="1" ht="15.75">
      <c r="A416" s="8">
        <v>43466</v>
      </c>
      <c r="B416" s="9" t="s">
        <v>271</v>
      </c>
      <c r="C416" s="11">
        <f t="shared" ref="C416" si="1106">200000/E416</f>
        <v>869.56521739130437</v>
      </c>
      <c r="D416" s="9" t="s">
        <v>9</v>
      </c>
      <c r="E416" s="10">
        <v>230</v>
      </c>
      <c r="F416" s="10">
        <v>233.5</v>
      </c>
      <c r="G416" s="10">
        <v>238</v>
      </c>
      <c r="H416" s="52">
        <f t="shared" ref="H416" si="1107">(IF(D416="SELL",E416-F416,IF(D416="BUY",F416-E416)))*C416</f>
        <v>3043.4782608695655</v>
      </c>
      <c r="I416" s="52">
        <f t="shared" ref="I416" si="1108">(IF(D416="SELL",IF(G416="",0,F416-G416),IF(D416="BUY",IF(G416="",0,G416-F416))))*C416</f>
        <v>3913.0434782608695</v>
      </c>
      <c r="J416" s="52">
        <f t="shared" ref="J416" si="1109">SUM(H416,I416)</f>
        <v>6956.521739130435</v>
      </c>
    </row>
    <row r="417" spans="1:10" s="91" customFormat="1" ht="15.75">
      <c r="A417" s="8">
        <v>43465</v>
      </c>
      <c r="B417" s="9" t="s">
        <v>256</v>
      </c>
      <c r="C417" s="11">
        <f t="shared" ref="C417" si="1110">200000/E417</f>
        <v>248.07740014884644</v>
      </c>
      <c r="D417" s="9" t="s">
        <v>9</v>
      </c>
      <c r="E417" s="10">
        <v>806.2</v>
      </c>
      <c r="F417" s="10">
        <v>815</v>
      </c>
      <c r="G417" s="10">
        <v>825.3</v>
      </c>
      <c r="H417" s="52">
        <f t="shared" ref="H417" si="1111">(IF(D417="SELL",E417-F417,IF(D417="BUY",F417-E417)))*C417</f>
        <v>2183.0811213098373</v>
      </c>
      <c r="I417" s="52">
        <f t="shared" ref="I417" si="1112">(IF(D417="SELL",IF(G417="",0,F417-G417),IF(D417="BUY",IF(G417="",0,G417-F417))))*C417</f>
        <v>2555.197221533107</v>
      </c>
      <c r="J417" s="52">
        <f t="shared" ref="J417" si="1113">SUM(H417,I417)</f>
        <v>4738.2783428429448</v>
      </c>
    </row>
    <row r="418" spans="1:10" s="91" customFormat="1" ht="15.75">
      <c r="A418" s="8">
        <v>43465</v>
      </c>
      <c r="B418" s="9" t="s">
        <v>270</v>
      </c>
      <c r="C418" s="11">
        <f t="shared" ref="C418" si="1114">200000/E418</f>
        <v>566.25141562853912</v>
      </c>
      <c r="D418" s="9" t="s">
        <v>9</v>
      </c>
      <c r="E418" s="10">
        <v>353.2</v>
      </c>
      <c r="F418" s="10">
        <v>358.3</v>
      </c>
      <c r="G418" s="10">
        <v>365</v>
      </c>
      <c r="H418" s="52">
        <f t="shared" ref="H418" si="1115">(IF(D418="SELL",E418-F418,IF(D418="BUY",F418-E418)))*C418</f>
        <v>2887.8822197055624</v>
      </c>
      <c r="I418" s="52">
        <v>0</v>
      </c>
      <c r="J418" s="52">
        <f t="shared" ref="J418" si="1116">SUM(H418,I418)</f>
        <v>2887.8822197055624</v>
      </c>
    </row>
    <row r="419" spans="1:10" s="91" customFormat="1" ht="15.75">
      <c r="A419" s="8">
        <v>43465</v>
      </c>
      <c r="B419" s="9" t="s">
        <v>166</v>
      </c>
      <c r="C419" s="11">
        <f t="shared" ref="C419" si="1117">200000/E419</f>
        <v>104.22094841063054</v>
      </c>
      <c r="D419" s="9" t="s">
        <v>9</v>
      </c>
      <c r="E419" s="10">
        <v>1919</v>
      </c>
      <c r="F419" s="10">
        <v>1935</v>
      </c>
      <c r="G419" s="10">
        <v>1950.3</v>
      </c>
      <c r="H419" s="52">
        <f t="shared" ref="H419" si="1118">(IF(D419="SELL",E419-F419,IF(D419="BUY",F419-E419)))*C419</f>
        <v>1667.5351745700887</v>
      </c>
      <c r="I419" s="52">
        <f t="shared" ref="I419" si="1119">(IF(D419="SELL",IF(G419="",0,F419-G419),IF(D419="BUY",IF(G419="",0,G419-F419))))*C419</f>
        <v>1594.5805106826426</v>
      </c>
      <c r="J419" s="52">
        <f t="shared" ref="J419" si="1120">SUM(H419,I419)</f>
        <v>3262.1156852527311</v>
      </c>
    </row>
    <row r="420" spans="1:10" s="90" customFormat="1" ht="15.75">
      <c r="A420" s="8">
        <v>43465</v>
      </c>
      <c r="B420" s="9" t="s">
        <v>269</v>
      </c>
      <c r="C420" s="11">
        <f t="shared" ref="C420" si="1121">200000/E420</f>
        <v>363.63636363636363</v>
      </c>
      <c r="D420" s="9" t="s">
        <v>9</v>
      </c>
      <c r="E420" s="10">
        <v>550</v>
      </c>
      <c r="F420" s="10">
        <v>550</v>
      </c>
      <c r="G420" s="10">
        <v>0</v>
      </c>
      <c r="H420" s="52">
        <f t="shared" ref="H420" si="1122">(IF(D420="SELL",E420-F420,IF(D420="BUY",F420-E420)))*C420</f>
        <v>0</v>
      </c>
      <c r="I420" s="52">
        <v>0</v>
      </c>
      <c r="J420" s="52">
        <f t="shared" ref="J420" si="1123">SUM(H420,I420)</f>
        <v>0</v>
      </c>
    </row>
    <row r="421" spans="1:10" s="89" customFormat="1" ht="15.75">
      <c r="A421" s="8">
        <v>43462</v>
      </c>
      <c r="B421" s="9" t="s">
        <v>58</v>
      </c>
      <c r="C421" s="11">
        <f t="shared" ref="C421" si="1124">200000/E421</f>
        <v>450.45045045045043</v>
      </c>
      <c r="D421" s="9" t="s">
        <v>9</v>
      </c>
      <c r="E421" s="10">
        <v>444</v>
      </c>
      <c r="F421" s="10">
        <v>448</v>
      </c>
      <c r="G421" s="10">
        <v>453.5</v>
      </c>
      <c r="H421" s="52">
        <f t="shared" ref="H421" si="1125">(IF(D421="SELL",E421-F421,IF(D421="BUY",F421-E421)))*C421</f>
        <v>1801.8018018018017</v>
      </c>
      <c r="I421" s="52">
        <v>0</v>
      </c>
      <c r="J421" s="52">
        <f t="shared" ref="J421" si="1126">SUM(H421,I421)</f>
        <v>1801.8018018018017</v>
      </c>
    </row>
    <row r="422" spans="1:10" s="89" customFormat="1" ht="15.75">
      <c r="A422" s="8">
        <v>43461</v>
      </c>
      <c r="B422" s="9" t="s">
        <v>267</v>
      </c>
      <c r="C422" s="11">
        <f t="shared" ref="C422:C423" si="1127">200000/E422</f>
        <v>436.53825166430209</v>
      </c>
      <c r="D422" s="9" t="s">
        <v>9</v>
      </c>
      <c r="E422" s="10">
        <v>458.15</v>
      </c>
      <c r="F422" s="10">
        <v>453</v>
      </c>
      <c r="G422" s="10">
        <v>0</v>
      </c>
      <c r="H422" s="52">
        <f t="shared" ref="H422:H423" si="1128">(IF(D422="SELL",E422-F422,IF(D422="BUY",F422-E422)))*C422</f>
        <v>-2248.1719960711457</v>
      </c>
      <c r="I422" s="52">
        <v>0</v>
      </c>
      <c r="J422" s="52">
        <f t="shared" ref="J422:J423" si="1129">SUM(H422,I422)</f>
        <v>-2248.1719960711457</v>
      </c>
    </row>
    <row r="423" spans="1:10" s="88" customFormat="1" ht="15.75">
      <c r="A423" s="8">
        <v>43461</v>
      </c>
      <c r="B423" s="9" t="s">
        <v>268</v>
      </c>
      <c r="C423" s="11">
        <f t="shared" si="1127"/>
        <v>399.60039960039961</v>
      </c>
      <c r="D423" s="9" t="s">
        <v>9</v>
      </c>
      <c r="E423" s="10">
        <v>500.5</v>
      </c>
      <c r="F423" s="10">
        <v>505</v>
      </c>
      <c r="G423" s="10">
        <v>510</v>
      </c>
      <c r="H423" s="52">
        <f t="shared" si="1128"/>
        <v>1798.2017982017983</v>
      </c>
      <c r="I423" s="52">
        <f t="shared" ref="I423" si="1130">(IF(D423="SELL",IF(G423="",0,F423-G423),IF(D423="BUY",IF(G423="",0,G423-F423))))*C423</f>
        <v>1998.0019980019981</v>
      </c>
      <c r="J423" s="52">
        <f t="shared" si="1129"/>
        <v>3796.2037962037966</v>
      </c>
    </row>
    <row r="424" spans="1:10" s="88" customFormat="1" ht="15.75">
      <c r="A424" s="8">
        <v>43460</v>
      </c>
      <c r="B424" s="9" t="s">
        <v>266</v>
      </c>
      <c r="C424" s="11">
        <f t="shared" ref="C424" si="1131">200000/E424</f>
        <v>900.09000900090018</v>
      </c>
      <c r="D424" s="9" t="s">
        <v>9</v>
      </c>
      <c r="E424" s="10">
        <v>222.2</v>
      </c>
      <c r="F424" s="10">
        <v>226</v>
      </c>
      <c r="G424" s="10">
        <v>230</v>
      </c>
      <c r="H424" s="52">
        <f t="shared" ref="H424" si="1132">(IF(D424="SELL",E424-F424,IF(D424="BUY",F424-E424)))*C424</f>
        <v>3420.342034203431</v>
      </c>
      <c r="I424" s="52">
        <v>0</v>
      </c>
      <c r="J424" s="52">
        <f t="shared" ref="J424" si="1133">SUM(H424,I424)</f>
        <v>3420.342034203431</v>
      </c>
    </row>
    <row r="425" spans="1:10" s="88" customFormat="1" ht="15.75">
      <c r="A425" s="8">
        <v>43460</v>
      </c>
      <c r="B425" s="9" t="s">
        <v>262</v>
      </c>
      <c r="C425" s="11">
        <f t="shared" ref="C425" si="1134">200000/E425</f>
        <v>199.00497512437812</v>
      </c>
      <c r="D425" s="9" t="s">
        <v>9</v>
      </c>
      <c r="E425" s="10">
        <v>1005</v>
      </c>
      <c r="F425" s="10">
        <v>1015</v>
      </c>
      <c r="G425" s="10">
        <v>1028.3</v>
      </c>
      <c r="H425" s="52">
        <f t="shared" ref="H425" si="1135">(IF(D425="SELL",E425-F425,IF(D425="BUY",F425-E425)))*C425</f>
        <v>1990.0497512437812</v>
      </c>
      <c r="I425" s="52">
        <f t="shared" ref="I425" si="1136">(IF(D425="SELL",IF(G425="",0,F425-G425),IF(D425="BUY",IF(G425="",0,G425-F425))))*C425</f>
        <v>2646.7661691542198</v>
      </c>
      <c r="J425" s="52">
        <f t="shared" ref="J425" si="1137">SUM(H425,I425)</f>
        <v>4636.8159203980013</v>
      </c>
    </row>
    <row r="426" spans="1:10" s="87" customFormat="1" ht="15.75">
      <c r="A426" s="8">
        <v>43458</v>
      </c>
      <c r="B426" s="9" t="s">
        <v>265</v>
      </c>
      <c r="C426" s="11">
        <f t="shared" ref="C426" si="1138">200000/E426</f>
        <v>161.81229773462783</v>
      </c>
      <c r="D426" s="9" t="s">
        <v>8</v>
      </c>
      <c r="E426" s="10">
        <v>1236</v>
      </c>
      <c r="F426" s="10">
        <v>1230</v>
      </c>
      <c r="G426" s="10">
        <v>1224</v>
      </c>
      <c r="H426" s="52">
        <f t="shared" ref="H426" si="1139">(IF(D426="SELL",E426-F426,IF(D426="BUY",F426-E426)))*C426</f>
        <v>970.87378640776706</v>
      </c>
      <c r="I426" s="52">
        <f t="shared" ref="I426" si="1140">(IF(D426="SELL",IF(G426="",0,F426-G426),IF(D426="BUY",IF(G426="",0,G426-F426))))*C426</f>
        <v>970.87378640776706</v>
      </c>
      <c r="J426" s="52">
        <f t="shared" ref="J426" si="1141">SUM(H426,I426)</f>
        <v>1941.7475728155341</v>
      </c>
    </row>
    <row r="427" spans="1:10" s="86" customFormat="1" ht="15.75">
      <c r="A427" s="8">
        <v>43455</v>
      </c>
      <c r="B427" s="9" t="s">
        <v>264</v>
      </c>
      <c r="C427" s="11">
        <f t="shared" ref="C427" si="1142">200000/E427</f>
        <v>1436.7816091954023</v>
      </c>
      <c r="D427" s="9" t="s">
        <v>9</v>
      </c>
      <c r="E427" s="10">
        <v>139.19999999999999</v>
      </c>
      <c r="F427" s="10">
        <v>142</v>
      </c>
      <c r="G427" s="10">
        <v>145.30000000000001</v>
      </c>
      <c r="H427" s="52">
        <f t="shared" ref="H427" si="1143">(IF(D427="SELL",E427-F427,IF(D427="BUY",F427-E427)))*C427</f>
        <v>4022.9885057471429</v>
      </c>
      <c r="I427" s="52">
        <f t="shared" ref="I427" si="1144">(IF(D427="SELL",IF(G427="",0,F427-G427),IF(D427="BUY",IF(G427="",0,G427-F427))))*C427</f>
        <v>4741.3793103448443</v>
      </c>
      <c r="J427" s="52">
        <f t="shared" ref="J427" si="1145">SUM(H427,I427)</f>
        <v>8764.3678160919881</v>
      </c>
    </row>
    <row r="428" spans="1:10" s="85" customFormat="1" ht="15.75">
      <c r="A428" s="8">
        <v>43454</v>
      </c>
      <c r="B428" s="9" t="s">
        <v>133</v>
      </c>
      <c r="C428" s="11">
        <f t="shared" ref="C428" si="1146">200000/E428</f>
        <v>638.56960408684552</v>
      </c>
      <c r="D428" s="9" t="s">
        <v>9</v>
      </c>
      <c r="E428" s="10">
        <v>313.2</v>
      </c>
      <c r="F428" s="10">
        <v>316.2</v>
      </c>
      <c r="G428" s="10">
        <v>320</v>
      </c>
      <c r="H428" s="52">
        <f t="shared" ref="H428" si="1147">(IF(D428="SELL",E428-F428,IF(D428="BUY",F428-E428)))*C428</f>
        <v>1915.7088122605364</v>
      </c>
      <c r="I428" s="52">
        <f t="shared" ref="I428:I433" si="1148">(IF(D428="SELL",IF(G428="",0,F428-G428),IF(D428="BUY",IF(G428="",0,G428-F428))))*C428</f>
        <v>2426.5644955300204</v>
      </c>
      <c r="J428" s="52">
        <f t="shared" ref="J428" si="1149">SUM(H428,I428)</f>
        <v>4342.2733077905568</v>
      </c>
    </row>
    <row r="429" spans="1:10" s="85" customFormat="1" ht="15.75">
      <c r="A429" s="8">
        <v>43453</v>
      </c>
      <c r="B429" s="9" t="s">
        <v>263</v>
      </c>
      <c r="C429" s="11">
        <f t="shared" ref="C429" si="1150">200000/E429</f>
        <v>890.47195013357077</v>
      </c>
      <c r="D429" s="9" t="s">
        <v>9</v>
      </c>
      <c r="E429" s="10">
        <v>224.6</v>
      </c>
      <c r="F429" s="10">
        <v>226.5</v>
      </c>
      <c r="G429" s="10">
        <v>230</v>
      </c>
      <c r="H429" s="52">
        <f t="shared" ref="H429:H436" si="1151">(IF(D429="SELL",E429-F429,IF(D429="BUY",F429-E429)))*C429</f>
        <v>1691.8967052537896</v>
      </c>
      <c r="I429" s="52">
        <f t="shared" si="1148"/>
        <v>3116.6518254674975</v>
      </c>
      <c r="J429" s="52">
        <f t="shared" ref="J429" si="1152">SUM(H429,I429)</f>
        <v>4808.5485307212875</v>
      </c>
    </row>
    <row r="430" spans="1:10" s="85" customFormat="1" ht="15.75">
      <c r="A430" s="8">
        <v>43453</v>
      </c>
      <c r="B430" s="9" t="s">
        <v>262</v>
      </c>
      <c r="C430" s="11">
        <f t="shared" ref="C430" si="1153">200000/E430</f>
        <v>199.98000199980001</v>
      </c>
      <c r="D430" s="9" t="s">
        <v>9</v>
      </c>
      <c r="E430" s="10">
        <v>1000.1</v>
      </c>
      <c r="F430" s="10">
        <v>1015</v>
      </c>
      <c r="G430" s="10">
        <v>1028</v>
      </c>
      <c r="H430" s="52">
        <f t="shared" si="1151"/>
        <v>2979.7020297970157</v>
      </c>
      <c r="I430" s="52">
        <f t="shared" si="1148"/>
        <v>2599.7400259974002</v>
      </c>
      <c r="J430" s="52">
        <f t="shared" ref="J430" si="1154">SUM(H430,I430)</f>
        <v>5579.4420557944159</v>
      </c>
    </row>
    <row r="431" spans="1:10" s="84" customFormat="1" ht="15.75">
      <c r="A431" s="8">
        <v>43453</v>
      </c>
      <c r="B431" s="9" t="s">
        <v>260</v>
      </c>
      <c r="C431" s="11">
        <f t="shared" ref="C431" si="1155">200000/E431</f>
        <v>163.9344262295082</v>
      </c>
      <c r="D431" s="9" t="s">
        <v>9</v>
      </c>
      <c r="E431" s="10">
        <v>1220</v>
      </c>
      <c r="F431" s="10">
        <v>1230</v>
      </c>
      <c r="G431" s="10">
        <v>1253.2</v>
      </c>
      <c r="H431" s="52">
        <f t="shared" si="1151"/>
        <v>1639.344262295082</v>
      </c>
      <c r="I431" s="52">
        <f t="shared" si="1148"/>
        <v>3803.2786885245978</v>
      </c>
      <c r="J431" s="52">
        <f t="shared" ref="J431" si="1156">SUM(H431,I431)</f>
        <v>5442.6229508196793</v>
      </c>
    </row>
    <row r="432" spans="1:10" s="84" customFormat="1" ht="15.75">
      <c r="A432" s="8">
        <v>43451</v>
      </c>
      <c r="B432" s="9" t="s">
        <v>261</v>
      </c>
      <c r="C432" s="11">
        <f t="shared" ref="C432" si="1157">200000/E432</f>
        <v>641.4368184733803</v>
      </c>
      <c r="D432" s="9" t="s">
        <v>9</v>
      </c>
      <c r="E432" s="10">
        <v>311.8</v>
      </c>
      <c r="F432" s="10">
        <v>315</v>
      </c>
      <c r="G432" s="10">
        <v>318.2</v>
      </c>
      <c r="H432" s="52">
        <f t="shared" si="1151"/>
        <v>2052.5978191148097</v>
      </c>
      <c r="I432" s="52">
        <f t="shared" si="1148"/>
        <v>2052.5978191148097</v>
      </c>
      <c r="J432" s="52">
        <f t="shared" ref="J432" si="1158">SUM(H432,I432)</f>
        <v>4105.1956382296194</v>
      </c>
    </row>
    <row r="433" spans="1:10" s="83" customFormat="1" ht="15.75">
      <c r="A433" s="8">
        <v>43451</v>
      </c>
      <c r="B433" s="9" t="s">
        <v>125</v>
      </c>
      <c r="C433" s="11">
        <f t="shared" ref="C433" si="1159">200000/E433</f>
        <v>250</v>
      </c>
      <c r="D433" s="9" t="s">
        <v>9</v>
      </c>
      <c r="E433" s="10">
        <v>800</v>
      </c>
      <c r="F433" s="10">
        <v>810.1</v>
      </c>
      <c r="G433" s="10">
        <v>820.1</v>
      </c>
      <c r="H433" s="52">
        <f t="shared" si="1151"/>
        <v>2525.0000000000055</v>
      </c>
      <c r="I433" s="52">
        <f t="shared" si="1148"/>
        <v>2500</v>
      </c>
      <c r="J433" s="52">
        <f t="shared" ref="J433" si="1160">SUM(H433,I433)</f>
        <v>5025.0000000000055</v>
      </c>
    </row>
    <row r="434" spans="1:10" s="83" customFormat="1" ht="15.75">
      <c r="A434" s="8">
        <v>43448</v>
      </c>
      <c r="B434" s="9" t="s">
        <v>246</v>
      </c>
      <c r="C434" s="11">
        <f t="shared" ref="C434" si="1161">200000/E434</f>
        <v>384.39361906592353</v>
      </c>
      <c r="D434" s="9" t="s">
        <v>9</v>
      </c>
      <c r="E434" s="10">
        <v>520.29999999999995</v>
      </c>
      <c r="F434" s="10">
        <v>526</v>
      </c>
      <c r="G434" s="10">
        <v>532.29999999999995</v>
      </c>
      <c r="H434" s="52">
        <f t="shared" si="1151"/>
        <v>2191.0436286757817</v>
      </c>
      <c r="I434" s="52">
        <v>0</v>
      </c>
      <c r="J434" s="52">
        <f t="shared" ref="J434" si="1162">SUM(H434,I434)</f>
        <v>2191.0436286757817</v>
      </c>
    </row>
    <row r="435" spans="1:10" s="82" customFormat="1" ht="15.75">
      <c r="A435" s="8">
        <v>43448</v>
      </c>
      <c r="B435" s="9" t="s">
        <v>223</v>
      </c>
      <c r="C435" s="11">
        <f t="shared" ref="C435" si="1163">200000/E435</f>
        <v>1226.9938650306749</v>
      </c>
      <c r="D435" s="9" t="s">
        <v>9</v>
      </c>
      <c r="E435" s="10">
        <v>163</v>
      </c>
      <c r="F435" s="10">
        <v>164.4</v>
      </c>
      <c r="G435" s="10">
        <v>168</v>
      </c>
      <c r="H435" s="52">
        <f t="shared" si="1151"/>
        <v>1717.7914110429517</v>
      </c>
      <c r="I435" s="52">
        <v>0</v>
      </c>
      <c r="J435" s="52">
        <f t="shared" ref="J435" si="1164">SUM(H435,I435)</f>
        <v>1717.7914110429517</v>
      </c>
    </row>
    <row r="436" spans="1:10" s="82" customFormat="1" ht="15.75">
      <c r="A436" s="8">
        <v>43447</v>
      </c>
      <c r="B436" s="9" t="s">
        <v>242</v>
      </c>
      <c r="C436" s="11">
        <f t="shared" ref="C436" si="1165">200000/E436</f>
        <v>238.5780746749374</v>
      </c>
      <c r="D436" s="9" t="s">
        <v>9</v>
      </c>
      <c r="E436" s="10">
        <v>838.3</v>
      </c>
      <c r="F436" s="10">
        <v>846</v>
      </c>
      <c r="G436" s="10">
        <v>856.2</v>
      </c>
      <c r="H436" s="52">
        <f t="shared" si="1151"/>
        <v>1837.0511749970287</v>
      </c>
      <c r="I436" s="52">
        <f>(IF(D436="SELL",IF(G436="",0,F436-G436),IF(D436="BUY",IF(G436="",0,G436-F436))))*C436</f>
        <v>2433.4963616843725</v>
      </c>
      <c r="J436" s="52">
        <f t="shared" ref="J436" si="1166">SUM(H436,I436)</f>
        <v>4270.5475366814007</v>
      </c>
    </row>
    <row r="437" spans="1:10" s="82" customFormat="1" ht="15.75">
      <c r="A437" s="8">
        <v>43447</v>
      </c>
      <c r="B437" s="9" t="s">
        <v>73</v>
      </c>
      <c r="C437" s="11">
        <f t="shared" ref="C437" si="1167">200000/E437</f>
        <v>201.36931131695528</v>
      </c>
      <c r="D437" s="9" t="s">
        <v>9</v>
      </c>
      <c r="E437" s="10">
        <v>993.2</v>
      </c>
      <c r="F437" s="10">
        <v>1002.3</v>
      </c>
      <c r="G437" s="10">
        <v>1011</v>
      </c>
      <c r="H437" s="52">
        <f t="shared" ref="H437" si="1168">(IF(D437="SELL",E437-F437,IF(D437="BUY",F437-E437)))*C437</f>
        <v>1832.4607329842747</v>
      </c>
      <c r="I437" s="52">
        <v>0</v>
      </c>
      <c r="J437" s="52">
        <f t="shared" ref="J437" si="1169">SUM(H437,I437)</f>
        <v>1832.4607329842747</v>
      </c>
    </row>
    <row r="438" spans="1:10" s="81" customFormat="1" ht="15.75">
      <c r="A438" s="8">
        <v>43447</v>
      </c>
      <c r="B438" s="9" t="s">
        <v>260</v>
      </c>
      <c r="C438" s="11">
        <f t="shared" ref="C438" si="1170">200000/E438</f>
        <v>166.514028806927</v>
      </c>
      <c r="D438" s="9" t="s">
        <v>9</v>
      </c>
      <c r="E438" s="10">
        <v>1201.0999999999999</v>
      </c>
      <c r="F438" s="10">
        <v>1211</v>
      </c>
      <c r="G438" s="10">
        <v>1223</v>
      </c>
      <c r="H438" s="52">
        <f t="shared" ref="H438" si="1171">(IF(D438="SELL",E438-F438,IF(D438="BUY",F438-E438)))*C438</f>
        <v>1648.4888851885923</v>
      </c>
      <c r="I438" s="52">
        <f>(IF(D438="SELL",IF(G438="",0,F438-G438),IF(D438="BUY",IF(G438="",0,G438-F438))))*C438</f>
        <v>1998.168345683124</v>
      </c>
      <c r="J438" s="52">
        <f t="shared" ref="J438" si="1172">SUM(H438,I438)</f>
        <v>3646.6572308717164</v>
      </c>
    </row>
    <row r="439" spans="1:10" s="81" customFormat="1" ht="15.75">
      <c r="A439" s="8">
        <v>43446</v>
      </c>
      <c r="B439" s="9" t="s">
        <v>259</v>
      </c>
      <c r="C439" s="11">
        <f t="shared" ref="C439" si="1173">200000/E439</f>
        <v>985.22167487684726</v>
      </c>
      <c r="D439" s="9" t="s">
        <v>9</v>
      </c>
      <c r="E439" s="10">
        <v>203</v>
      </c>
      <c r="F439" s="10">
        <v>205</v>
      </c>
      <c r="G439" s="10">
        <v>208.3</v>
      </c>
      <c r="H439" s="52">
        <f>(IF(D439="SELL",E439-F439,IF(D439="BUY",F439-E439)))*C439</f>
        <v>1970.4433497536945</v>
      </c>
      <c r="I439" s="52">
        <v>0</v>
      </c>
      <c r="J439" s="52">
        <f t="shared" ref="J439" si="1174">SUM(H439,I439)</f>
        <v>1970.4433497536945</v>
      </c>
    </row>
    <row r="440" spans="1:10" s="81" customFormat="1" ht="15.75">
      <c r="A440" s="8">
        <v>43446</v>
      </c>
      <c r="B440" s="9" t="s">
        <v>210</v>
      </c>
      <c r="C440" s="11">
        <f t="shared" ref="C440" si="1175">200000/E440</f>
        <v>533.33333333333337</v>
      </c>
      <c r="D440" s="9" t="s">
        <v>9</v>
      </c>
      <c r="E440" s="10">
        <v>375</v>
      </c>
      <c r="F440" s="10">
        <v>380</v>
      </c>
      <c r="G440" s="10">
        <v>383.2</v>
      </c>
      <c r="H440" s="52">
        <f>(IF(D440="SELL",E440-F440,IF(D440="BUY",F440-E440)))*C440</f>
        <v>2666.666666666667</v>
      </c>
      <c r="I440" s="52">
        <v>0</v>
      </c>
      <c r="J440" s="52">
        <f t="shared" ref="J440" si="1176">SUM(H440,I440)</f>
        <v>2666.666666666667</v>
      </c>
    </row>
    <row r="441" spans="1:10" s="80" customFormat="1" ht="15.75">
      <c r="A441" s="8">
        <v>43446</v>
      </c>
      <c r="B441" s="9" t="s">
        <v>57</v>
      </c>
      <c r="C441" s="11">
        <f t="shared" ref="C441" si="1177">200000/E441</f>
        <v>426.43923240938165</v>
      </c>
      <c r="D441" s="9" t="s">
        <v>9</v>
      </c>
      <c r="E441" s="10">
        <v>469</v>
      </c>
      <c r="F441" s="10">
        <v>473.5</v>
      </c>
      <c r="G441" s="10">
        <v>480.2</v>
      </c>
      <c r="H441" s="52">
        <f>(IF(D441="SELL",E441-F441,IF(D441="BUY",F441-E441)))*C441</f>
        <v>1918.9765458422173</v>
      </c>
      <c r="I441" s="52">
        <v>0</v>
      </c>
      <c r="J441" s="52">
        <f t="shared" ref="J441" si="1178">SUM(H441,I441)</f>
        <v>1918.9765458422173</v>
      </c>
    </row>
    <row r="442" spans="1:10" s="79" customFormat="1" ht="15.75">
      <c r="A442" s="8">
        <v>43444</v>
      </c>
      <c r="B442" s="9" t="s">
        <v>237</v>
      </c>
      <c r="C442" s="11">
        <f t="shared" ref="C442" si="1179">200000/E442</f>
        <v>1025.6410256410256</v>
      </c>
      <c r="D442" s="9" t="s">
        <v>8</v>
      </c>
      <c r="E442" s="10">
        <v>195</v>
      </c>
      <c r="F442" s="10">
        <v>192.5</v>
      </c>
      <c r="G442" s="10">
        <v>188.2</v>
      </c>
      <c r="H442" s="52">
        <f t="shared" ref="H442" si="1180">(IF(D442="SELL",E442-F442,IF(D442="BUY",F442-E442)))*C442</f>
        <v>2564.102564102564</v>
      </c>
      <c r="I442" s="52">
        <v>0</v>
      </c>
      <c r="J442" s="52">
        <f t="shared" ref="J442" si="1181">SUM(H442,I442)</f>
        <v>2564.102564102564</v>
      </c>
    </row>
    <row r="443" spans="1:10" s="79" customFormat="1" ht="15.75">
      <c r="A443" s="8">
        <v>43441</v>
      </c>
      <c r="B443" s="9" t="s">
        <v>170</v>
      </c>
      <c r="C443" s="11">
        <f t="shared" ref="C443" si="1182">200000/E443</f>
        <v>152.55530129672007</v>
      </c>
      <c r="D443" s="9" t="s">
        <v>9</v>
      </c>
      <c r="E443" s="10">
        <v>1311</v>
      </c>
      <c r="F443" s="10">
        <v>1320</v>
      </c>
      <c r="G443" s="10">
        <v>1328.2</v>
      </c>
      <c r="H443" s="52">
        <f t="shared" ref="H443:H448" si="1183">(IF(D443="SELL",E443-F443,IF(D443="BUY",F443-E443)))*C443</f>
        <v>1372.9977116704806</v>
      </c>
      <c r="I443" s="52">
        <f>(IF(D443="SELL",IF(G443="",0,F443-G443),IF(D443="BUY",IF(G443="",0,G443-F443))))*C443</f>
        <v>1250.9534706331115</v>
      </c>
      <c r="J443" s="52">
        <f t="shared" ref="J443" si="1184">SUM(H443,I443)</f>
        <v>2623.9511823035918</v>
      </c>
    </row>
    <row r="444" spans="1:10" s="78" customFormat="1" ht="15.75">
      <c r="A444" s="8">
        <v>43441</v>
      </c>
      <c r="B444" s="9" t="s">
        <v>225</v>
      </c>
      <c r="C444" s="11">
        <f t="shared" ref="C444" si="1185">200000/E444</f>
        <v>594.88399762046402</v>
      </c>
      <c r="D444" s="9" t="s">
        <v>8</v>
      </c>
      <c r="E444" s="10">
        <v>336.2</v>
      </c>
      <c r="F444" s="10">
        <v>342</v>
      </c>
      <c r="G444" s="10">
        <v>0</v>
      </c>
      <c r="H444" s="52">
        <f t="shared" si="1183"/>
        <v>-3450.3271861986982</v>
      </c>
      <c r="I444" s="52">
        <v>0</v>
      </c>
      <c r="J444" s="52">
        <f t="shared" ref="J444" si="1186">SUM(H444,I444)</f>
        <v>-3450.3271861986982</v>
      </c>
    </row>
    <row r="445" spans="1:10" s="78" customFormat="1" ht="15.75">
      <c r="A445" s="8">
        <v>43440</v>
      </c>
      <c r="B445" s="9" t="s">
        <v>258</v>
      </c>
      <c r="C445" s="11">
        <f t="shared" ref="C445" si="1187">200000/E445</f>
        <v>220.75055187637969</v>
      </c>
      <c r="D445" s="9" t="s">
        <v>9</v>
      </c>
      <c r="E445" s="10">
        <v>906</v>
      </c>
      <c r="F445" s="10">
        <v>906</v>
      </c>
      <c r="G445" s="10">
        <v>0</v>
      </c>
      <c r="H445" s="52">
        <f t="shared" si="1183"/>
        <v>0</v>
      </c>
      <c r="I445" s="52">
        <v>0</v>
      </c>
      <c r="J445" s="52">
        <v>0</v>
      </c>
    </row>
    <row r="446" spans="1:10" s="78" customFormat="1" ht="15.75">
      <c r="A446" s="8">
        <v>43440</v>
      </c>
      <c r="B446" s="9" t="s">
        <v>67</v>
      </c>
      <c r="C446" s="11">
        <f t="shared" ref="C446" si="1188">200000/E446</f>
        <v>763.35877862595419</v>
      </c>
      <c r="D446" s="9" t="s">
        <v>9</v>
      </c>
      <c r="E446" s="10">
        <v>262</v>
      </c>
      <c r="F446" s="10">
        <v>258</v>
      </c>
      <c r="G446" s="10">
        <v>0</v>
      </c>
      <c r="H446" s="52">
        <f t="shared" si="1183"/>
        <v>-3053.4351145038167</v>
      </c>
      <c r="I446" s="52">
        <v>0</v>
      </c>
      <c r="J446" s="52">
        <f t="shared" ref="J446" si="1189">SUM(H446,I446)</f>
        <v>-3053.4351145038167</v>
      </c>
    </row>
    <row r="447" spans="1:10" s="77" customFormat="1" ht="15.75">
      <c r="A447" s="8">
        <v>43440</v>
      </c>
      <c r="B447" s="9" t="s">
        <v>253</v>
      </c>
      <c r="C447" s="11">
        <f t="shared" ref="C447" si="1190">200000/E447</f>
        <v>913.86794608179116</v>
      </c>
      <c r="D447" s="9" t="s">
        <v>9</v>
      </c>
      <c r="E447" s="10">
        <v>218.85</v>
      </c>
      <c r="F447" s="10">
        <v>218.85</v>
      </c>
      <c r="G447" s="10">
        <v>0</v>
      </c>
      <c r="H447" s="52">
        <f t="shared" si="1183"/>
        <v>0</v>
      </c>
      <c r="I447" s="52">
        <v>0</v>
      </c>
      <c r="J447" s="52">
        <f t="shared" ref="J447" si="1191">SUM(H447,I447)</f>
        <v>0</v>
      </c>
    </row>
    <row r="448" spans="1:10" s="76" customFormat="1" ht="15.75">
      <c r="A448" s="8">
        <v>43439</v>
      </c>
      <c r="B448" s="9" t="s">
        <v>71</v>
      </c>
      <c r="C448" s="11">
        <f t="shared" ref="C448" si="1192">200000/E448</f>
        <v>126.94382735639479</v>
      </c>
      <c r="D448" s="9" t="s">
        <v>9</v>
      </c>
      <c r="E448" s="10">
        <v>1575.5</v>
      </c>
      <c r="F448" s="10">
        <v>1590</v>
      </c>
      <c r="G448" s="10">
        <v>1615</v>
      </c>
      <c r="H448" s="52">
        <f t="shared" si="1183"/>
        <v>1840.6854966677245</v>
      </c>
      <c r="I448" s="52">
        <v>0</v>
      </c>
      <c r="J448" s="52">
        <f t="shared" ref="J448" si="1193">SUM(H448,I448)</f>
        <v>1840.6854966677245</v>
      </c>
    </row>
    <row r="449" spans="1:10" s="76" customFormat="1" ht="15.75">
      <c r="A449" s="8">
        <v>43437</v>
      </c>
      <c r="B449" s="9" t="s">
        <v>67</v>
      </c>
      <c r="C449" s="11">
        <f t="shared" ref="C449:C450" si="1194">200000/E449</f>
        <v>754.71698113207549</v>
      </c>
      <c r="D449" s="9" t="s">
        <v>9</v>
      </c>
      <c r="E449" s="10">
        <v>265</v>
      </c>
      <c r="F449" s="10">
        <v>268.2</v>
      </c>
      <c r="G449" s="10">
        <v>273</v>
      </c>
      <c r="H449" s="52">
        <f t="shared" ref="H449:H450" si="1195">(IF(D449="SELL",E449-F449,IF(D449="BUY",F449-E449)))*C449</f>
        <v>2415.094339622633</v>
      </c>
      <c r="I449" s="52">
        <v>0</v>
      </c>
      <c r="J449" s="52">
        <f t="shared" ref="J449:J450" si="1196">SUM(H449,I449)</f>
        <v>2415.094339622633</v>
      </c>
    </row>
    <row r="450" spans="1:10" s="75" customFormat="1" ht="15.75">
      <c r="A450" s="8">
        <v>43437</v>
      </c>
      <c r="B450" s="9" t="s">
        <v>69</v>
      </c>
      <c r="C450" s="11">
        <f t="shared" si="1194"/>
        <v>571.42857142857144</v>
      </c>
      <c r="D450" s="9" t="s">
        <v>9</v>
      </c>
      <c r="E450" s="10">
        <v>350</v>
      </c>
      <c r="F450" s="10">
        <v>353.5</v>
      </c>
      <c r="G450" s="10">
        <v>358.2</v>
      </c>
      <c r="H450" s="52">
        <f t="shared" si="1195"/>
        <v>2000</v>
      </c>
      <c r="I450" s="52">
        <v>0</v>
      </c>
      <c r="J450" s="52">
        <f t="shared" si="1196"/>
        <v>2000</v>
      </c>
    </row>
    <row r="451" spans="1:10" s="75" customFormat="1" ht="15.75">
      <c r="A451" s="8">
        <v>43434</v>
      </c>
      <c r="B451" s="9" t="s">
        <v>257</v>
      </c>
      <c r="C451" s="11">
        <f t="shared" ref="C451:C452" si="1197">200000/E451</f>
        <v>1980.1980198019803</v>
      </c>
      <c r="D451" s="9" t="s">
        <v>9</v>
      </c>
      <c r="E451" s="10">
        <v>101</v>
      </c>
      <c r="F451" s="10">
        <v>103</v>
      </c>
      <c r="G451" s="10">
        <v>105.5</v>
      </c>
      <c r="H451" s="52">
        <f t="shared" ref="H451:H452" si="1198">(IF(D451="SELL",E451-F451,IF(D451="BUY",F451-E451)))*C451</f>
        <v>3960.3960396039606</v>
      </c>
      <c r="I451" s="52">
        <v>0</v>
      </c>
      <c r="J451" s="52">
        <f t="shared" ref="J451:J452" si="1199">SUM(H451,I451)</f>
        <v>3960.3960396039606</v>
      </c>
    </row>
    <row r="452" spans="1:10" s="75" customFormat="1" ht="15.75">
      <c r="A452" s="8">
        <v>43434</v>
      </c>
      <c r="B452" s="9" t="s">
        <v>76</v>
      </c>
      <c r="C452" s="11">
        <f t="shared" si="1197"/>
        <v>693.60152592335703</v>
      </c>
      <c r="D452" s="9" t="s">
        <v>9</v>
      </c>
      <c r="E452" s="10">
        <v>288.35000000000002</v>
      </c>
      <c r="F452" s="10">
        <v>291.5</v>
      </c>
      <c r="G452" s="10">
        <v>296</v>
      </c>
      <c r="H452" s="52">
        <f t="shared" si="1198"/>
        <v>2184.8448066585588</v>
      </c>
      <c r="I452" s="52">
        <v>0</v>
      </c>
      <c r="J452" s="52">
        <f t="shared" si="1199"/>
        <v>2184.8448066585588</v>
      </c>
    </row>
    <row r="453" spans="1:10" s="74" customFormat="1" ht="15.75">
      <c r="A453" s="8">
        <v>43433</v>
      </c>
      <c r="B453" s="9" t="s">
        <v>246</v>
      </c>
      <c r="C453" s="11">
        <f t="shared" ref="C453" si="1200">200000/E453</f>
        <v>418.41004184100416</v>
      </c>
      <c r="D453" s="9" t="s">
        <v>9</v>
      </c>
      <c r="E453" s="10">
        <v>478</v>
      </c>
      <c r="F453" s="10">
        <v>482.3</v>
      </c>
      <c r="G453" s="10">
        <v>486.2</v>
      </c>
      <c r="H453" s="52">
        <f t="shared" ref="H453" si="1201">(IF(D453="SELL",E453-F453,IF(D453="BUY",F453-E453)))*C453</f>
        <v>1799.1631799163226</v>
      </c>
      <c r="I453" s="52">
        <f>(IF(D453="SELL",IF(G453="",0,F453-G453),IF(D453="BUY",IF(G453="",0,G453-F453))))*C453</f>
        <v>1631.7991631799066</v>
      </c>
      <c r="J453" s="52">
        <f t="shared" ref="J453" si="1202">SUM(H453,I453)</f>
        <v>3430.9623430962292</v>
      </c>
    </row>
    <row r="454" spans="1:10" s="74" customFormat="1" ht="15.75">
      <c r="A454" s="8">
        <v>43431</v>
      </c>
      <c r="B454" s="9" t="s">
        <v>256</v>
      </c>
      <c r="C454" s="11">
        <f t="shared" ref="C454" si="1203">200000/E454</f>
        <v>239.17723032767279</v>
      </c>
      <c r="D454" s="9" t="s">
        <v>9</v>
      </c>
      <c r="E454" s="10">
        <v>836.2</v>
      </c>
      <c r="F454" s="10">
        <v>850.3</v>
      </c>
      <c r="G454" s="10">
        <v>865</v>
      </c>
      <c r="H454" s="52">
        <f>(IF(D454="SELL",E454-F454,IF(D454="BUY",F454-E454)))*C454</f>
        <v>3372.3989476201646</v>
      </c>
      <c r="I454" s="52">
        <f>(IF(D454="SELL",IF(G454="",0,F454-G454),IF(D454="BUY",IF(G454="",0,G454-F454))))*C454</f>
        <v>3515.9052858168006</v>
      </c>
      <c r="J454" s="52">
        <f t="shared" ref="J454" si="1204">SUM(H454,I454)</f>
        <v>6888.3042334369657</v>
      </c>
    </row>
    <row r="455" spans="1:10" s="74" customFormat="1" ht="15.75">
      <c r="A455" s="8">
        <v>43431</v>
      </c>
      <c r="B455" s="9" t="s">
        <v>241</v>
      </c>
      <c r="C455" s="11">
        <f t="shared" ref="C455" si="1205">200000/E455</f>
        <v>383.21517532094271</v>
      </c>
      <c r="D455" s="9" t="s">
        <v>9</v>
      </c>
      <c r="E455" s="10">
        <v>521.9</v>
      </c>
      <c r="F455" s="10">
        <v>526</v>
      </c>
      <c r="G455" s="10">
        <v>530</v>
      </c>
      <c r="H455" s="52">
        <f>(IF(D455="SELL",E455-F455,IF(D455="BUY",F455-E455)))*C455</f>
        <v>1571.1822188158737</v>
      </c>
      <c r="I455" s="52">
        <f>(IF(D455="SELL",IF(G455="",0,F455-G455),IF(D455="BUY",IF(G455="",0,G455-F455))))*C455</f>
        <v>1532.8607012837708</v>
      </c>
      <c r="J455" s="52">
        <f t="shared" ref="J455" si="1206">SUM(H455,I455)</f>
        <v>3104.0429200996446</v>
      </c>
    </row>
    <row r="456" spans="1:10" s="74" customFormat="1" ht="15.75">
      <c r="A456" s="8">
        <v>43431</v>
      </c>
      <c r="B456" s="9" t="s">
        <v>241</v>
      </c>
      <c r="C456" s="11">
        <f t="shared" ref="C456" si="1207">200000/E456</f>
        <v>394.55513908068656</v>
      </c>
      <c r="D456" s="9" t="s">
        <v>9</v>
      </c>
      <c r="E456" s="10">
        <v>506.9</v>
      </c>
      <c r="F456" s="10">
        <v>512.29999999999995</v>
      </c>
      <c r="G456" s="10">
        <v>518</v>
      </c>
      <c r="H456" s="52">
        <f>(IF(D456="SELL",E456-F456,IF(D456="BUY",F456-E456)))*C456</f>
        <v>2130.5977510356984</v>
      </c>
      <c r="I456" s="52">
        <f>(IF(D456="SELL",IF(G456="",0,F456-G456),IF(D456="BUY",IF(G456="",0,G456-F456))))*C456</f>
        <v>2248.9642927599311</v>
      </c>
      <c r="J456" s="52">
        <f t="shared" ref="J456" si="1208">SUM(H456,I456)</f>
        <v>4379.5620437956295</v>
      </c>
    </row>
    <row r="457" spans="1:10" s="73" customFormat="1" ht="15.75">
      <c r="A457" s="8">
        <v>43431</v>
      </c>
      <c r="B457" s="9" t="s">
        <v>73</v>
      </c>
      <c r="C457" s="11">
        <f t="shared" ref="C457" si="1209">200000/E457</f>
        <v>204.87604998975618</v>
      </c>
      <c r="D457" s="9" t="s">
        <v>9</v>
      </c>
      <c r="E457" s="10">
        <v>976.2</v>
      </c>
      <c r="F457" s="10">
        <v>988</v>
      </c>
      <c r="G457" s="10">
        <v>1000</v>
      </c>
      <c r="H457" s="52">
        <f>(IF(D457="SELL",E457-F457,IF(D457="BUY",F457-E457)))*C457</f>
        <v>2417.5373898791136</v>
      </c>
      <c r="I457" s="52">
        <f>(IF(D457="SELL",IF(G457="",0,F457-G457),IF(D457="BUY",IF(G457="",0,G457-F457))))*C457</f>
        <v>2458.5125998770741</v>
      </c>
      <c r="J457" s="52">
        <f t="shared" ref="J457" si="1210">SUM(H457,I457)</f>
        <v>4876.0499897561876</v>
      </c>
    </row>
    <row r="458" spans="1:10" s="73" customFormat="1" ht="15.75">
      <c r="A458" s="8">
        <v>43430</v>
      </c>
      <c r="B458" s="9" t="s">
        <v>255</v>
      </c>
      <c r="C458" s="11">
        <f t="shared" ref="C458" si="1211">200000/E458</f>
        <v>1162.7906976744187</v>
      </c>
      <c r="D458" s="9" t="s">
        <v>9</v>
      </c>
      <c r="E458" s="10">
        <v>172</v>
      </c>
      <c r="F458" s="10">
        <v>174.65</v>
      </c>
      <c r="G458" s="10">
        <v>178.55</v>
      </c>
      <c r="H458" s="52">
        <f t="shared" ref="H458" si="1212">(IF(D458="SELL",E458-F458,IF(D458="BUY",F458-E458)))*C458</f>
        <v>3081.3953488372163</v>
      </c>
      <c r="I458" s="52">
        <v>0</v>
      </c>
      <c r="J458" s="52">
        <f t="shared" ref="J458" si="1213">SUM(H458,I458)</f>
        <v>3081.3953488372163</v>
      </c>
    </row>
    <row r="459" spans="1:10" s="73" customFormat="1" ht="15.75">
      <c r="A459" s="8">
        <v>43430</v>
      </c>
      <c r="B459" s="9" t="s">
        <v>255</v>
      </c>
      <c r="C459" s="11">
        <f t="shared" ref="C459" si="1214">200000/E459</f>
        <v>1162.7906976744187</v>
      </c>
      <c r="D459" s="9" t="s">
        <v>9</v>
      </c>
      <c r="E459" s="10">
        <v>172</v>
      </c>
      <c r="F459" s="10">
        <v>174.65</v>
      </c>
      <c r="G459" s="10">
        <v>178.55</v>
      </c>
      <c r="H459" s="52">
        <f t="shared" ref="H459" si="1215">(IF(D459="SELL",E459-F459,IF(D459="BUY",F459-E459)))*C459</f>
        <v>3081.3953488372163</v>
      </c>
      <c r="I459" s="52">
        <v>0</v>
      </c>
      <c r="J459" s="52">
        <f t="shared" ref="J459" si="1216">SUM(H459,I459)</f>
        <v>3081.3953488372163</v>
      </c>
    </row>
    <row r="460" spans="1:10" s="72" customFormat="1" ht="15.75">
      <c r="A460" s="8">
        <v>43430</v>
      </c>
      <c r="B460" s="9" t="s">
        <v>254</v>
      </c>
      <c r="C460" s="11">
        <f t="shared" ref="C460" si="1217">200000/E460</f>
        <v>3225.8064516129034</v>
      </c>
      <c r="D460" s="9" t="s">
        <v>9</v>
      </c>
      <c r="E460" s="10">
        <v>62</v>
      </c>
      <c r="F460" s="10">
        <v>62.9</v>
      </c>
      <c r="G460" s="10">
        <v>65</v>
      </c>
      <c r="H460" s="52">
        <f t="shared" ref="H460" si="1218">(IF(D460="SELL",E460-F460,IF(D460="BUY",F460-E460)))*C460</f>
        <v>2903.2258064516086</v>
      </c>
      <c r="I460" s="52">
        <v>0</v>
      </c>
      <c r="J460" s="52">
        <f t="shared" ref="J460" si="1219">SUM(H460,I460)</f>
        <v>2903.2258064516086</v>
      </c>
    </row>
    <row r="461" spans="1:10" s="72" customFormat="1" ht="15.75">
      <c r="A461" s="8">
        <v>43426</v>
      </c>
      <c r="B461" s="9" t="s">
        <v>229</v>
      </c>
      <c r="C461" s="11">
        <f t="shared" ref="C461" si="1220">200000/E461</f>
        <v>444.34570095534326</v>
      </c>
      <c r="D461" s="9" t="s">
        <v>9</v>
      </c>
      <c r="E461" s="10">
        <v>450.1</v>
      </c>
      <c r="F461" s="10">
        <v>454.9</v>
      </c>
      <c r="G461" s="10">
        <v>460</v>
      </c>
      <c r="H461" s="52">
        <f t="shared" ref="H461" si="1221">(IF(D461="SELL",E461-F461,IF(D461="BUY",F461-E461)))*C461</f>
        <v>2132.8593645856276</v>
      </c>
      <c r="I461" s="52">
        <v>0</v>
      </c>
      <c r="J461" s="52">
        <f t="shared" ref="J461" si="1222">SUM(H461,I461)</f>
        <v>2132.8593645856276</v>
      </c>
    </row>
    <row r="462" spans="1:10" s="72" customFormat="1" ht="15.75">
      <c r="A462" s="8">
        <v>43425</v>
      </c>
      <c r="B462" s="9" t="s">
        <v>27</v>
      </c>
      <c r="C462" s="11">
        <f t="shared" ref="C462" si="1223">200000/E462</f>
        <v>579.45820657685067</v>
      </c>
      <c r="D462" s="9" t="s">
        <v>9</v>
      </c>
      <c r="E462" s="10">
        <v>345.15</v>
      </c>
      <c r="F462" s="10">
        <v>348.3</v>
      </c>
      <c r="G462" s="10">
        <v>353</v>
      </c>
      <c r="H462" s="52">
        <f t="shared" ref="H462" si="1224">(IF(D462="SELL",E462-F462,IF(D462="BUY",F462-E462)))*C462</f>
        <v>1825.2933507170994</v>
      </c>
      <c r="I462" s="52">
        <v>0</v>
      </c>
      <c r="J462" s="52">
        <f t="shared" ref="J462" si="1225">SUM(H462,I462)</f>
        <v>1825.2933507170994</v>
      </c>
    </row>
    <row r="463" spans="1:10" s="72" customFormat="1" ht="15.75">
      <c r="A463" s="8">
        <v>43425</v>
      </c>
      <c r="B463" s="9" t="s">
        <v>253</v>
      </c>
      <c r="C463" s="11">
        <f t="shared" ref="C463" si="1226">200000/E463</f>
        <v>823.04526748971193</v>
      </c>
      <c r="D463" s="9" t="s">
        <v>9</v>
      </c>
      <c r="E463" s="10">
        <v>243</v>
      </c>
      <c r="F463" s="10">
        <v>244.5</v>
      </c>
      <c r="G463" s="10">
        <v>246</v>
      </c>
      <c r="H463" s="52">
        <f t="shared" ref="H463" si="1227">(IF(D463="SELL",E463-F463,IF(D463="BUY",F463-E463)))*C463</f>
        <v>1234.5679012345679</v>
      </c>
      <c r="I463" s="52">
        <v>0</v>
      </c>
      <c r="J463" s="52">
        <f t="shared" ref="J463" si="1228">SUM(H463,I463)</f>
        <v>1234.5679012345679</v>
      </c>
    </row>
    <row r="464" spans="1:10" s="71" customFormat="1" ht="15.75">
      <c r="A464" s="8">
        <v>43425</v>
      </c>
      <c r="B464" s="9" t="s">
        <v>192</v>
      </c>
      <c r="C464" s="11">
        <f t="shared" ref="C464" si="1229">200000/E464</f>
        <v>862.06896551724139</v>
      </c>
      <c r="D464" s="9" t="s">
        <v>9</v>
      </c>
      <c r="E464" s="10">
        <v>232</v>
      </c>
      <c r="F464" s="10">
        <v>236</v>
      </c>
      <c r="G464" s="10">
        <v>244</v>
      </c>
      <c r="H464" s="52">
        <f t="shared" ref="H464" si="1230">(IF(D464="SELL",E464-F464,IF(D464="BUY",F464-E464)))*C464</f>
        <v>3448.2758620689656</v>
      </c>
      <c r="I464" s="52">
        <v>0</v>
      </c>
      <c r="J464" s="52">
        <f t="shared" ref="J464" si="1231">SUM(H464,I464)</f>
        <v>3448.2758620689656</v>
      </c>
    </row>
    <row r="465" spans="1:10" s="71" customFormat="1" ht="15.75">
      <c r="A465" s="8">
        <v>43424</v>
      </c>
      <c r="B465" s="9" t="s">
        <v>251</v>
      </c>
      <c r="C465" s="11">
        <f t="shared" ref="C465:C468" si="1232">200000/E465</f>
        <v>605.69351907934583</v>
      </c>
      <c r="D465" s="9" t="s">
        <v>9</v>
      </c>
      <c r="E465" s="10">
        <v>330.2</v>
      </c>
      <c r="F465" s="10">
        <v>333.5</v>
      </c>
      <c r="G465" s="10">
        <v>338</v>
      </c>
      <c r="H465" s="52">
        <f t="shared" ref="H465:H468" si="1233">(IF(D465="SELL",E465-F465,IF(D465="BUY",F465-E465)))*C465</f>
        <v>1998.7886129618482</v>
      </c>
      <c r="I465" s="52">
        <f>(IF(D465="SELL",IF(G465="",0,F465-G465),IF(D465="BUY",IF(G465="",0,G465-F465))))*C465</f>
        <v>2725.6208358570561</v>
      </c>
      <c r="J465" s="52">
        <f t="shared" ref="J465:J468" si="1234">SUM(H465,I465)</f>
        <v>4724.4094488189039</v>
      </c>
    </row>
    <row r="466" spans="1:10" s="71" customFormat="1" ht="15.75">
      <c r="A466" s="8">
        <v>43424</v>
      </c>
      <c r="B466" s="9" t="s">
        <v>252</v>
      </c>
      <c r="C466" s="11">
        <f t="shared" si="1232"/>
        <v>84.67400508044031</v>
      </c>
      <c r="D466" s="9" t="s">
        <v>9</v>
      </c>
      <c r="E466" s="10">
        <v>2362</v>
      </c>
      <c r="F466" s="10">
        <v>2380.1999999999998</v>
      </c>
      <c r="G466" s="10">
        <v>2396.1999999999998</v>
      </c>
      <c r="H466" s="52">
        <f t="shared" si="1233"/>
        <v>1541.0668924639983</v>
      </c>
      <c r="I466" s="52">
        <f>(IF(D466="SELL",IF(G466="",0,F466-G466),IF(D466="BUY",IF(G466="",0,G466-F466))))*C466</f>
        <v>1354.784081287045</v>
      </c>
      <c r="J466" s="52">
        <f t="shared" si="1234"/>
        <v>2895.8509737510431</v>
      </c>
    </row>
    <row r="467" spans="1:10" s="71" customFormat="1" ht="15.75">
      <c r="A467" s="8">
        <v>43424</v>
      </c>
      <c r="B467" s="9" t="s">
        <v>231</v>
      </c>
      <c r="C467" s="11">
        <f t="shared" si="1232"/>
        <v>232.01856148491879</v>
      </c>
      <c r="D467" s="9" t="s">
        <v>9</v>
      </c>
      <c r="E467" s="10">
        <v>862</v>
      </c>
      <c r="F467" s="10">
        <v>868.2</v>
      </c>
      <c r="G467" s="10">
        <v>880.65</v>
      </c>
      <c r="H467" s="52">
        <f t="shared" si="1233"/>
        <v>1438.5150812065071</v>
      </c>
      <c r="I467" s="52">
        <v>0</v>
      </c>
      <c r="J467" s="52">
        <f t="shared" si="1234"/>
        <v>1438.5150812065071</v>
      </c>
    </row>
    <row r="468" spans="1:10" s="70" customFormat="1" ht="15.75">
      <c r="A468" s="8">
        <v>43424</v>
      </c>
      <c r="B468" s="9" t="s">
        <v>220</v>
      </c>
      <c r="C468" s="11">
        <f t="shared" si="1232"/>
        <v>311.52647975077883</v>
      </c>
      <c r="D468" s="9" t="s">
        <v>9</v>
      </c>
      <c r="E468" s="10">
        <v>642</v>
      </c>
      <c r="F468" s="10">
        <v>646.5</v>
      </c>
      <c r="G468" s="10">
        <v>650</v>
      </c>
      <c r="H468" s="52">
        <f t="shared" si="1233"/>
        <v>1401.8691588785048</v>
      </c>
      <c r="I468" s="52">
        <f>(IF(D468="SELL",IF(G468="",0,F468-G468),IF(D468="BUY",IF(G468="",0,G468-F468))))*C468</f>
        <v>1090.3426791277259</v>
      </c>
      <c r="J468" s="52">
        <f t="shared" si="1234"/>
        <v>2492.2118380062307</v>
      </c>
    </row>
    <row r="469" spans="1:10" s="70" customFormat="1" ht="15.75">
      <c r="A469" s="8">
        <v>43420</v>
      </c>
      <c r="B469" s="9" t="s">
        <v>230</v>
      </c>
      <c r="C469" s="11">
        <f t="shared" ref="C469" si="1235">200000/E469</f>
        <v>738.00738007380073</v>
      </c>
      <c r="D469" s="9" t="s">
        <v>9</v>
      </c>
      <c r="E469" s="10">
        <v>271</v>
      </c>
      <c r="F469" s="10">
        <v>275.3</v>
      </c>
      <c r="G469" s="10">
        <v>280</v>
      </c>
      <c r="H469" s="52">
        <f t="shared" ref="H469" si="1236">(IF(D469="SELL",E469-F469,IF(D469="BUY",F469-E469)))*C469</f>
        <v>3173.4317343173516</v>
      </c>
      <c r="I469" s="52">
        <v>0</v>
      </c>
      <c r="J469" s="52">
        <f t="shared" ref="J469" si="1237">SUM(H469,I469)</f>
        <v>3173.4317343173516</v>
      </c>
    </row>
    <row r="470" spans="1:10" s="70" customFormat="1" ht="15.75">
      <c r="A470" s="8">
        <v>43420</v>
      </c>
      <c r="B470" s="9" t="s">
        <v>200</v>
      </c>
      <c r="C470" s="11">
        <f t="shared" ref="C470:C471" si="1238">200000/E470</f>
        <v>668.89632107023408</v>
      </c>
      <c r="D470" s="9" t="s">
        <v>9</v>
      </c>
      <c r="E470" s="10">
        <v>299</v>
      </c>
      <c r="F470" s="10">
        <v>303.5</v>
      </c>
      <c r="G470" s="10">
        <v>308</v>
      </c>
      <c r="H470" s="52">
        <f>(IF(D470="SELL",E470-F470,IF(D470="BUY",F470-E470)))*C470</f>
        <v>3010.0334448160534</v>
      </c>
      <c r="I470" s="52">
        <v>0</v>
      </c>
      <c r="J470" s="52">
        <f t="shared" ref="J470:J471" si="1239">SUM(H470,I470)</f>
        <v>3010.0334448160534</v>
      </c>
    </row>
    <row r="471" spans="1:10" s="70" customFormat="1" ht="15.75">
      <c r="A471" s="8">
        <v>43420</v>
      </c>
      <c r="B471" s="9" t="s">
        <v>250</v>
      </c>
      <c r="C471" s="11">
        <f t="shared" si="1238"/>
        <v>896.05734767025092</v>
      </c>
      <c r="D471" s="9" t="s">
        <v>9</v>
      </c>
      <c r="E471" s="10">
        <v>223.2</v>
      </c>
      <c r="F471" s="10">
        <v>224.95</v>
      </c>
      <c r="G471" s="10">
        <v>230</v>
      </c>
      <c r="H471" s="52">
        <f>(IF(D471="SELL",E471-F471,IF(D471="BUY",F471-E471)))*C471</f>
        <v>1568.1003584229391</v>
      </c>
      <c r="I471" s="52">
        <v>0</v>
      </c>
      <c r="J471" s="52">
        <f t="shared" si="1239"/>
        <v>1568.1003584229391</v>
      </c>
    </row>
    <row r="472" spans="1:10" s="69" customFormat="1" ht="15.75">
      <c r="A472" s="8">
        <v>43420</v>
      </c>
      <c r="B472" s="9" t="s">
        <v>39</v>
      </c>
      <c r="C472" s="11">
        <f t="shared" ref="C472" si="1240">200000/E472</f>
        <v>571.42857142857144</v>
      </c>
      <c r="D472" s="9" t="s">
        <v>9</v>
      </c>
      <c r="E472" s="10">
        <v>350</v>
      </c>
      <c r="F472" s="10">
        <v>355</v>
      </c>
      <c r="G472" s="10">
        <v>362</v>
      </c>
      <c r="H472" s="52">
        <f>(IF(D472="SELL",E472-F472,IF(D472="BUY",F472-E472)))*C472</f>
        <v>2857.1428571428573</v>
      </c>
      <c r="I472" s="52">
        <v>0</v>
      </c>
      <c r="J472" s="52">
        <f t="shared" ref="J472" si="1241">SUM(H472,I472)</f>
        <v>2857.1428571428573</v>
      </c>
    </row>
    <row r="473" spans="1:10" s="69" customFormat="1" ht="15.75">
      <c r="A473" s="8">
        <v>43419</v>
      </c>
      <c r="B473" s="9" t="s">
        <v>225</v>
      </c>
      <c r="C473" s="11">
        <f t="shared" ref="C473" si="1242">200000/E473</f>
        <v>487.80487804878049</v>
      </c>
      <c r="D473" s="9" t="s">
        <v>9</v>
      </c>
      <c r="E473" s="10">
        <v>410</v>
      </c>
      <c r="F473" s="10">
        <v>415</v>
      </c>
      <c r="G473" s="10">
        <v>422.3</v>
      </c>
      <c r="H473" s="52">
        <f>(IF(D473="SELL",E473-F473,IF(D473="BUY",F473-E473)))*C473</f>
        <v>2439.0243902439024</v>
      </c>
      <c r="I473" s="52">
        <v>0</v>
      </c>
      <c r="J473" s="52">
        <f t="shared" ref="J473" si="1243">SUM(H473,I473)</f>
        <v>2439.0243902439024</v>
      </c>
    </row>
    <row r="474" spans="1:10" s="68" customFormat="1" ht="15.75">
      <c r="A474" s="8">
        <v>43419</v>
      </c>
      <c r="B474" s="9" t="s">
        <v>250</v>
      </c>
      <c r="C474" s="11">
        <f t="shared" ref="C474" si="1244">200000/E474</f>
        <v>908.67787369377561</v>
      </c>
      <c r="D474" s="9" t="s">
        <v>9</v>
      </c>
      <c r="E474" s="10">
        <v>220.1</v>
      </c>
      <c r="F474" s="10">
        <v>223.3</v>
      </c>
      <c r="G474" s="10">
        <v>226</v>
      </c>
      <c r="H474" s="52">
        <f>(IF(D474="SELL",E474-F474,IF(D474="BUY",F474-E474)))*C474</f>
        <v>2907.7691958200976</v>
      </c>
      <c r="I474" s="52">
        <f>(IF(D474="SELL",IF(G474="",0,F474-G474),IF(D474="BUY",IF(G474="",0,G474-F474))))*C474</f>
        <v>2453.4302589731838</v>
      </c>
      <c r="J474" s="52">
        <f t="shared" ref="J474" si="1245">SUM(H474,I474)</f>
        <v>5361.1994547932809</v>
      </c>
    </row>
    <row r="475" spans="1:10" s="67" customFormat="1" ht="15.75">
      <c r="A475" s="8">
        <v>43418</v>
      </c>
      <c r="B475" s="9" t="s">
        <v>249</v>
      </c>
      <c r="C475" s="11">
        <f t="shared" ref="C475" si="1246">200000/E475</f>
        <v>193.57336430507161</v>
      </c>
      <c r="D475" s="9" t="s">
        <v>9</v>
      </c>
      <c r="E475" s="10">
        <v>1033.2</v>
      </c>
      <c r="F475" s="10">
        <v>1040</v>
      </c>
      <c r="G475" s="10">
        <v>1055.3</v>
      </c>
      <c r="H475" s="52">
        <f t="shared" ref="H475" si="1247">(IF(D475="SELL",E475-F475,IF(D475="BUY",F475-E475)))*C475</f>
        <v>1316.2988772744782</v>
      </c>
      <c r="I475" s="52">
        <v>0</v>
      </c>
      <c r="J475" s="52">
        <f t="shared" ref="J475" si="1248">SUM(H475,I475)</f>
        <v>1316.2988772744782</v>
      </c>
    </row>
    <row r="476" spans="1:10" s="67" customFormat="1" ht="15.75">
      <c r="A476" s="8">
        <v>43417</v>
      </c>
      <c r="B476" s="9" t="s">
        <v>184</v>
      </c>
      <c r="C476" s="11">
        <f t="shared" ref="C476" si="1249">200000/E476</f>
        <v>1724.1379310344828</v>
      </c>
      <c r="D476" s="9" t="s">
        <v>9</v>
      </c>
      <c r="E476" s="10">
        <v>116</v>
      </c>
      <c r="F476" s="10">
        <v>113.3</v>
      </c>
      <c r="G476" s="10">
        <v>0</v>
      </c>
      <c r="H476" s="52">
        <f t="shared" ref="H476" si="1250">(IF(D476="SELL",E476-F476,IF(D476="BUY",F476-E476)))*C476</f>
        <v>-4655.1724137931087</v>
      </c>
      <c r="I476" s="52">
        <v>0</v>
      </c>
      <c r="J476" s="52">
        <f t="shared" ref="J476" si="1251">SUM(H476,I476)</f>
        <v>-4655.1724137931087</v>
      </c>
    </row>
    <row r="477" spans="1:10" s="66" customFormat="1" ht="15.75">
      <c r="A477" s="8">
        <v>43417</v>
      </c>
      <c r="B477" s="9" t="s">
        <v>248</v>
      </c>
      <c r="C477" s="11">
        <f t="shared" ref="C477" si="1252">200000/E477</f>
        <v>1526.7175572519084</v>
      </c>
      <c r="D477" s="9" t="s">
        <v>9</v>
      </c>
      <c r="E477" s="10">
        <v>131</v>
      </c>
      <c r="F477" s="10">
        <v>133.5</v>
      </c>
      <c r="G477" s="10">
        <v>136.5</v>
      </c>
      <c r="H477" s="52">
        <f t="shared" ref="H477" si="1253">(IF(D477="SELL",E477-F477,IF(D477="BUY",F477-E477)))*C477</f>
        <v>3816.7938931297708</v>
      </c>
      <c r="I477" s="52">
        <f>(IF(D477="SELL",IF(G477="",0,F477-G477),IF(D477="BUY",IF(G477="",0,G477-F477))))*C477</f>
        <v>4580.1526717557254</v>
      </c>
      <c r="J477" s="52">
        <f t="shared" ref="J477" si="1254">SUM(H477,I477)</f>
        <v>8396.9465648854966</v>
      </c>
    </row>
    <row r="478" spans="1:10" s="65" customFormat="1" ht="15.75">
      <c r="A478" s="8">
        <v>43416</v>
      </c>
      <c r="B478" s="9" t="s">
        <v>247</v>
      </c>
      <c r="C478" s="11">
        <f t="shared" ref="C478" si="1255">200000/E478</f>
        <v>781.25</v>
      </c>
      <c r="D478" s="9" t="s">
        <v>9</v>
      </c>
      <c r="E478" s="10">
        <v>256</v>
      </c>
      <c r="F478" s="10">
        <v>260</v>
      </c>
      <c r="G478" s="10">
        <v>265.3</v>
      </c>
      <c r="H478" s="52">
        <f>(IF(D478="SELL",E478-F478,IF(D478="BUY",F478-E478)))*C478</f>
        <v>3125</v>
      </c>
      <c r="I478" s="52">
        <f>(IF(D478="SELL",IF(G478="",0,F478-G478),IF(D478="BUY",IF(G478="",0,G478-F478))))*C478</f>
        <v>4140.6250000000091</v>
      </c>
      <c r="J478" s="52">
        <f t="shared" ref="J478" si="1256">SUM(H478,I478)</f>
        <v>7265.6250000000091</v>
      </c>
    </row>
    <row r="479" spans="1:10" s="64" customFormat="1" ht="15.75">
      <c r="A479" s="8">
        <v>43413</v>
      </c>
      <c r="B479" s="9" t="s">
        <v>200</v>
      </c>
      <c r="C479" s="11">
        <f t="shared" ref="C479" si="1257">200000/E479</f>
        <v>693.96252602359471</v>
      </c>
      <c r="D479" s="9" t="s">
        <v>9</v>
      </c>
      <c r="E479" s="10">
        <v>288.2</v>
      </c>
      <c r="F479" s="10">
        <v>290.60000000000002</v>
      </c>
      <c r="G479" s="10">
        <v>296.2</v>
      </c>
      <c r="H479" s="52">
        <f t="shared" ref="H479" si="1258">(IF(D479="SELL",E479-F479,IF(D479="BUY",F479-E479)))*C479</f>
        <v>1665.510062456651</v>
      </c>
      <c r="I479" s="52">
        <v>0</v>
      </c>
      <c r="J479" s="52">
        <f t="shared" ref="J479" si="1259">SUM(H479,I479)</f>
        <v>1665.510062456651</v>
      </c>
    </row>
    <row r="480" spans="1:10" s="63" customFormat="1" ht="15.75">
      <c r="A480" s="8">
        <v>43409</v>
      </c>
      <c r="B480" s="9" t="s">
        <v>177</v>
      </c>
      <c r="C480" s="11">
        <f t="shared" ref="C480" si="1260">200000/E480</f>
        <v>452.48868778280541</v>
      </c>
      <c r="D480" s="9" t="s">
        <v>8</v>
      </c>
      <c r="E480" s="10">
        <v>442</v>
      </c>
      <c r="F480" s="10">
        <v>438.5</v>
      </c>
      <c r="G480" s="10">
        <v>430.3</v>
      </c>
      <c r="H480" s="52">
        <f>(IF(D480="SELL",E480-F480,IF(D480="BUY",F480-E480)))*C480</f>
        <v>1583.710407239819</v>
      </c>
      <c r="I480" s="52">
        <v>0</v>
      </c>
      <c r="J480" s="52">
        <f t="shared" ref="J480" si="1261">SUM(H480,I480)</f>
        <v>1583.710407239819</v>
      </c>
    </row>
    <row r="481" spans="1:10" s="62" customFormat="1" ht="15.75">
      <c r="A481" s="8">
        <v>43406</v>
      </c>
      <c r="B481" s="9" t="s">
        <v>104</v>
      </c>
      <c r="C481" s="11">
        <f t="shared" ref="C481" si="1262">200000/E481</f>
        <v>427.16787697565144</v>
      </c>
      <c r="D481" s="9" t="s">
        <v>9</v>
      </c>
      <c r="E481" s="10">
        <v>468.2</v>
      </c>
      <c r="F481" s="10">
        <v>471.9</v>
      </c>
      <c r="G481" s="10">
        <v>478</v>
      </c>
      <c r="H481" s="52">
        <f>(IF(D481="SELL",E481-F481,IF(D481="BUY",F481-E481)))*C481</f>
        <v>1580.5211448099055</v>
      </c>
      <c r="I481" s="52">
        <v>0</v>
      </c>
      <c r="J481" s="52">
        <f t="shared" ref="J481" si="1263">SUM(H481,I481)</f>
        <v>1580.5211448099055</v>
      </c>
    </row>
    <row r="482" spans="1:10" s="61" customFormat="1" ht="15.75">
      <c r="A482" s="8">
        <v>43405</v>
      </c>
      <c r="B482" s="9" t="s">
        <v>246</v>
      </c>
      <c r="C482" s="11">
        <f t="shared" ref="C482" si="1264">200000/E482</f>
        <v>483.09178743961354</v>
      </c>
      <c r="D482" s="9" t="s">
        <v>9</v>
      </c>
      <c r="E482" s="10">
        <v>414</v>
      </c>
      <c r="F482" s="10">
        <v>417.9</v>
      </c>
      <c r="G482" s="10">
        <v>425</v>
      </c>
      <c r="H482" s="52">
        <f>(IF(D482="SELL",E482-F482,IF(D482="BUY",F482-E482)))*C482</f>
        <v>1884.0579710144818</v>
      </c>
      <c r="I482" s="52">
        <v>0</v>
      </c>
      <c r="J482" s="52">
        <f t="shared" ref="J482" si="1265">SUM(H482,I482)</f>
        <v>1884.0579710144818</v>
      </c>
    </row>
    <row r="483" spans="1:10" s="60" customFormat="1" ht="15.75">
      <c r="A483" s="8">
        <v>43404</v>
      </c>
      <c r="B483" s="9" t="s">
        <v>230</v>
      </c>
      <c r="C483" s="11">
        <f t="shared" ref="C483" si="1266">200000/E483</f>
        <v>790.51383399209487</v>
      </c>
      <c r="D483" s="9" t="s">
        <v>9</v>
      </c>
      <c r="E483" s="10">
        <v>253</v>
      </c>
      <c r="F483" s="10">
        <v>256</v>
      </c>
      <c r="G483" s="10">
        <v>260.2</v>
      </c>
      <c r="H483" s="52">
        <f t="shared" ref="H483" si="1267">(IF(D483="SELL",E483-F483,IF(D483="BUY",F483-E483)))*C483</f>
        <v>2371.5415019762845</v>
      </c>
      <c r="I483" s="52">
        <v>0</v>
      </c>
      <c r="J483" s="52">
        <f t="shared" ref="J483" si="1268">SUM(H483,I483)</f>
        <v>2371.5415019762845</v>
      </c>
    </row>
    <row r="484" spans="1:10" s="60" customFormat="1" ht="15.75">
      <c r="A484" s="8">
        <v>43403</v>
      </c>
      <c r="B484" s="9" t="s">
        <v>245</v>
      </c>
      <c r="C484" s="11">
        <f t="shared" ref="C484" si="1269">200000/E484</f>
        <v>370.43897017966293</v>
      </c>
      <c r="D484" s="9" t="s">
        <v>9</v>
      </c>
      <c r="E484" s="10">
        <v>539.9</v>
      </c>
      <c r="F484" s="10">
        <v>546.35</v>
      </c>
      <c r="G484" s="10">
        <v>555.5</v>
      </c>
      <c r="H484" s="52">
        <f t="shared" ref="H484" si="1270">(IF(D484="SELL",E484-F484,IF(D484="BUY",F484-E484)))*C484</f>
        <v>2389.3313576588425</v>
      </c>
      <c r="I484" s="52">
        <v>0</v>
      </c>
      <c r="J484" s="52">
        <f t="shared" ref="J484" si="1271">SUM(H484,I484)</f>
        <v>2389.3313576588425</v>
      </c>
    </row>
    <row r="485" spans="1:10" s="59" customFormat="1" ht="15.75">
      <c r="A485" s="8">
        <v>43403</v>
      </c>
      <c r="B485" s="9" t="s">
        <v>177</v>
      </c>
      <c r="C485" s="11">
        <f t="shared" ref="C485" si="1272">200000/E485</f>
        <v>473.59696897939853</v>
      </c>
      <c r="D485" s="9" t="s">
        <v>9</v>
      </c>
      <c r="E485" s="10">
        <v>422.3</v>
      </c>
      <c r="F485" s="10">
        <v>428.3</v>
      </c>
      <c r="G485" s="10">
        <v>435</v>
      </c>
      <c r="H485" s="52">
        <f>(IF(D485="SELL",E485-F485,IF(D485="BUY",F485-E485)))*C485</f>
        <v>2841.5818138763912</v>
      </c>
      <c r="I485" s="52">
        <f>(IF(D485="SELL",IF(G485="",0,F485-G485),IF(D485="BUY",IF(G485="",0,G485-F485))))*C485</f>
        <v>3173.0996921619649</v>
      </c>
      <c r="J485" s="52">
        <f t="shared" ref="J485" si="1273">SUM(H485,I485)</f>
        <v>6014.681506038356</v>
      </c>
    </row>
    <row r="486" spans="1:10" s="59" customFormat="1" ht="15.75">
      <c r="A486" s="8">
        <v>43402</v>
      </c>
      <c r="B486" s="9" t="s">
        <v>236</v>
      </c>
      <c r="C486" s="11">
        <f t="shared" ref="C486:C487" si="1274">200000/E486</f>
        <v>360.36036036036035</v>
      </c>
      <c r="D486" s="9" t="s">
        <v>9</v>
      </c>
      <c r="E486" s="10">
        <v>555</v>
      </c>
      <c r="F486" s="10">
        <v>564.35</v>
      </c>
      <c r="G486" s="10">
        <v>573.29999999999995</v>
      </c>
      <c r="H486" s="52">
        <f t="shared" ref="H486:H487" si="1275">(IF(D486="SELL",E486-F486,IF(D486="BUY",F486-E486)))*C486</f>
        <v>3369.3693693693776</v>
      </c>
      <c r="I486" s="52">
        <v>0</v>
      </c>
      <c r="J486" s="52">
        <f t="shared" ref="J486:J487" si="1276">SUM(H486,I486)</f>
        <v>3369.3693693693776</v>
      </c>
    </row>
    <row r="487" spans="1:10" s="58" customFormat="1" ht="15.75">
      <c r="A487" s="8">
        <v>43402</v>
      </c>
      <c r="B487" s="9" t="s">
        <v>177</v>
      </c>
      <c r="C487" s="11">
        <f t="shared" si="1274"/>
        <v>486.61800486618006</v>
      </c>
      <c r="D487" s="9" t="s">
        <v>9</v>
      </c>
      <c r="E487" s="10">
        <v>411</v>
      </c>
      <c r="F487" s="10">
        <v>416.2</v>
      </c>
      <c r="G487" s="10">
        <v>423.2</v>
      </c>
      <c r="H487" s="52">
        <f t="shared" si="1275"/>
        <v>2530.4136253041306</v>
      </c>
      <c r="I487" s="52">
        <v>0</v>
      </c>
      <c r="J487" s="52">
        <f t="shared" si="1276"/>
        <v>2530.4136253041306</v>
      </c>
    </row>
    <row r="488" spans="1:10" s="58" customFormat="1" ht="15.75">
      <c r="A488" s="8">
        <v>43399</v>
      </c>
      <c r="B488" s="9" t="s">
        <v>71</v>
      </c>
      <c r="C488" s="11">
        <f t="shared" ref="C488" si="1277">200000/E488</f>
        <v>126.34238787113077</v>
      </c>
      <c r="D488" s="9" t="s">
        <v>9</v>
      </c>
      <c r="E488" s="10">
        <v>1583</v>
      </c>
      <c r="F488" s="10">
        <v>1583</v>
      </c>
      <c r="G488" s="10">
        <v>0</v>
      </c>
      <c r="H488" s="52">
        <f t="shared" ref="H488" si="1278">(IF(D488="SELL",E488-F488,IF(D488="BUY",F488-E488)))*C488</f>
        <v>0</v>
      </c>
      <c r="I488" s="52">
        <v>0</v>
      </c>
      <c r="J488" s="52">
        <f t="shared" ref="J488" si="1279">SUM(H488,I488)</f>
        <v>0</v>
      </c>
    </row>
    <row r="489" spans="1:10" s="58" customFormat="1" ht="15.75">
      <c r="A489" s="8">
        <v>43399</v>
      </c>
      <c r="B489" s="9" t="s">
        <v>209</v>
      </c>
      <c r="C489" s="11">
        <f t="shared" ref="C489" si="1280">200000/E489</f>
        <v>574.38253877082138</v>
      </c>
      <c r="D489" s="9" t="s">
        <v>9</v>
      </c>
      <c r="E489" s="10">
        <v>348.2</v>
      </c>
      <c r="F489" s="10">
        <v>348.2</v>
      </c>
      <c r="G489" s="10">
        <v>0</v>
      </c>
      <c r="H489" s="52">
        <f t="shared" ref="H489" si="1281">(IF(D489="SELL",E489-F489,IF(D489="BUY",F489-E489)))*C489</f>
        <v>0</v>
      </c>
      <c r="I489" s="52">
        <v>0</v>
      </c>
      <c r="J489" s="52">
        <f t="shared" ref="J489" si="1282">SUM(H489,I489)</f>
        <v>0</v>
      </c>
    </row>
    <row r="490" spans="1:10" s="58" customFormat="1" ht="15.75">
      <c r="A490" s="8">
        <v>43399</v>
      </c>
      <c r="B490" s="9" t="s">
        <v>243</v>
      </c>
      <c r="C490" s="11">
        <f t="shared" ref="C490" si="1283">200000/E490</f>
        <v>164.6090534979424</v>
      </c>
      <c r="D490" s="9" t="s">
        <v>9</v>
      </c>
      <c r="E490" s="10">
        <v>1215</v>
      </c>
      <c r="F490" s="10">
        <v>1223.8</v>
      </c>
      <c r="G490" s="10">
        <v>1235.5</v>
      </c>
      <c r="H490" s="52">
        <f t="shared" ref="H490" si="1284">(IF(D490="SELL",E490-F490,IF(D490="BUY",F490-E490)))*C490</f>
        <v>1448.5596707818856</v>
      </c>
      <c r="I490" s="52">
        <v>0</v>
      </c>
      <c r="J490" s="52">
        <f t="shared" ref="J490" si="1285">SUM(H490,I490)</f>
        <v>1448.5596707818856</v>
      </c>
    </row>
    <row r="491" spans="1:10" s="57" customFormat="1" ht="15.75">
      <c r="A491" s="8">
        <v>43399</v>
      </c>
      <c r="B491" s="9" t="s">
        <v>244</v>
      </c>
      <c r="C491" s="11">
        <f t="shared" ref="C491" si="1286">200000/E491</f>
        <v>298.86431560071725</v>
      </c>
      <c r="D491" s="9" t="s">
        <v>9</v>
      </c>
      <c r="E491" s="10">
        <v>669.2</v>
      </c>
      <c r="F491" s="10">
        <v>676.2</v>
      </c>
      <c r="G491" s="10">
        <v>682.3</v>
      </c>
      <c r="H491" s="52">
        <f>(IF(D491="SELL",E491-F491,IF(D491="BUY",F491-E491)))*C491</f>
        <v>2092.0502092050206</v>
      </c>
      <c r="I491" s="52">
        <f>(IF(D491="SELL",IF(G491="",0,F491-G491),IF(D491="BUY",IF(G491="",0,G491-F491))))*C491</f>
        <v>1823.0723251643481</v>
      </c>
      <c r="J491" s="52">
        <f t="shared" ref="J491" si="1287">SUM(H491,I491)</f>
        <v>3915.1225343693686</v>
      </c>
    </row>
    <row r="492" spans="1:10" s="56" customFormat="1" ht="15.75">
      <c r="A492" s="8">
        <v>43398</v>
      </c>
      <c r="B492" s="9" t="s">
        <v>243</v>
      </c>
      <c r="C492" s="11">
        <f t="shared" ref="C492" si="1288">200000/E492</f>
        <v>168.32183134152498</v>
      </c>
      <c r="D492" s="9" t="s">
        <v>9</v>
      </c>
      <c r="E492" s="10">
        <v>1188.2</v>
      </c>
      <c r="F492" s="10">
        <v>1200</v>
      </c>
      <c r="G492" s="10">
        <v>1220</v>
      </c>
      <c r="H492" s="52">
        <f t="shared" ref="H492" si="1289">(IF(D492="SELL",E492-F492,IF(D492="BUY",F492-E492)))*C492</f>
        <v>1986.1976098299872</v>
      </c>
      <c r="I492" s="52">
        <v>0</v>
      </c>
      <c r="J492" s="52">
        <f t="shared" ref="J492" si="1290">SUM(H492,I492)</f>
        <v>1986.1976098299872</v>
      </c>
    </row>
    <row r="493" spans="1:10" s="56" customFormat="1" ht="15.75">
      <c r="A493" s="8">
        <v>43396</v>
      </c>
      <c r="B493" s="9" t="s">
        <v>242</v>
      </c>
      <c r="C493" s="11">
        <f t="shared" ref="C493" si="1291">200000/E493</f>
        <v>319.4888178913738</v>
      </c>
      <c r="D493" s="9" t="s">
        <v>8</v>
      </c>
      <c r="E493" s="10">
        <v>626</v>
      </c>
      <c r="F493" s="10">
        <v>623</v>
      </c>
      <c r="G493" s="10">
        <v>618.20000000000005</v>
      </c>
      <c r="H493" s="52">
        <f t="shared" ref="H493" si="1292">(IF(D493="SELL",E493-F493,IF(D493="BUY",F493-E493)))*C493</f>
        <v>958.46645367412134</v>
      </c>
      <c r="I493" s="52">
        <v>0</v>
      </c>
      <c r="J493" s="52">
        <f t="shared" ref="J493" si="1293">SUM(H493,I493)</f>
        <v>958.46645367412134</v>
      </c>
    </row>
    <row r="494" spans="1:10" s="56" customFormat="1" ht="15.75">
      <c r="A494" s="8">
        <v>43396</v>
      </c>
      <c r="B494" s="9" t="s">
        <v>241</v>
      </c>
      <c r="C494" s="11">
        <f t="shared" ref="C494" si="1294">200000/E494</f>
        <v>478.46889952153111</v>
      </c>
      <c r="D494" s="9" t="s">
        <v>9</v>
      </c>
      <c r="E494" s="10">
        <v>418</v>
      </c>
      <c r="F494" s="10">
        <v>421.35</v>
      </c>
      <c r="G494" s="10">
        <v>426</v>
      </c>
      <c r="H494" s="52">
        <f>(IF(D494="SELL",E494-F494,IF(D494="BUY",F494-E494)))*C494</f>
        <v>1602.8708133971402</v>
      </c>
      <c r="I494" s="52">
        <v>0</v>
      </c>
      <c r="J494" s="52">
        <f t="shared" ref="J494" si="1295">SUM(H494,I494)</f>
        <v>1602.8708133971402</v>
      </c>
    </row>
    <row r="495" spans="1:10" s="55" customFormat="1" ht="15.75">
      <c r="A495" s="8">
        <v>43396</v>
      </c>
      <c r="B495" s="9" t="s">
        <v>240</v>
      </c>
      <c r="C495" s="11">
        <f t="shared" ref="C495" si="1296">200000/E495</f>
        <v>169.7792869269949</v>
      </c>
      <c r="D495" s="9" t="s">
        <v>8</v>
      </c>
      <c r="E495" s="10">
        <v>1178</v>
      </c>
      <c r="F495" s="10">
        <v>1165</v>
      </c>
      <c r="G495" s="10">
        <v>1150</v>
      </c>
      <c r="H495" s="52">
        <f>(IF(D495="SELL",E495-F495,IF(D495="BUY",F495-E495)))*C495</f>
        <v>2207.1307300509338</v>
      </c>
      <c r="I495" s="52">
        <f>(IF(D495="SELL",IF(G495="",0,F495-G495),IF(D495="BUY",IF(G495="",0,G495-F495))))*C495</f>
        <v>2546.6893039049237</v>
      </c>
      <c r="J495" s="52">
        <f t="shared" ref="J495" si="1297">SUM(H495,I495)</f>
        <v>4753.8200339558571</v>
      </c>
    </row>
    <row r="496" spans="1:10" s="55" customFormat="1" ht="15.75">
      <c r="A496" s="8">
        <v>43395</v>
      </c>
      <c r="B496" s="9" t="s">
        <v>209</v>
      </c>
      <c r="C496" s="11">
        <f t="shared" ref="C496" si="1298">200000/E496</f>
        <v>558.19145967066697</v>
      </c>
      <c r="D496" s="9" t="s">
        <v>9</v>
      </c>
      <c r="E496" s="10">
        <v>358.3</v>
      </c>
      <c r="F496" s="10">
        <v>363.2</v>
      </c>
      <c r="G496" s="10">
        <v>366.2</v>
      </c>
      <c r="H496" s="52">
        <f>(IF(D496="SELL",E496-F496,IF(D496="BUY",F496-E496)))*C496</f>
        <v>2735.1381523862556</v>
      </c>
      <c r="I496" s="52">
        <f>(IF(D496="SELL",IF(G496="",0,F496-G496),IF(D496="BUY",IF(G496="",0,G496-F496))))*C496</f>
        <v>1674.5743790120009</v>
      </c>
      <c r="J496" s="52">
        <f t="shared" ref="J496" si="1299">SUM(H496,I496)</f>
        <v>4409.712531398256</v>
      </c>
    </row>
    <row r="497" spans="1:10" s="55" customFormat="1" ht="15.75">
      <c r="A497" s="8">
        <v>43392</v>
      </c>
      <c r="B497" s="9" t="s">
        <v>192</v>
      </c>
      <c r="C497" s="11">
        <f t="shared" ref="C497" si="1300">200000/E497</f>
        <v>893.6550491510277</v>
      </c>
      <c r="D497" s="9" t="s">
        <v>8</v>
      </c>
      <c r="E497" s="10">
        <v>223.8</v>
      </c>
      <c r="F497" s="10">
        <v>219</v>
      </c>
      <c r="G497" s="10">
        <v>215</v>
      </c>
      <c r="H497" s="52">
        <f t="shared" ref="H497" si="1301">(IF(D497="SELL",E497-F497,IF(D497="BUY",F497-E497)))*C497</f>
        <v>4289.5442359249428</v>
      </c>
      <c r="I497" s="52">
        <f>(IF(D497="SELL",IF(G497="",0,F497-G497),IF(D497="BUY",IF(G497="",0,G497-F497))))*C497</f>
        <v>3574.6201966041108</v>
      </c>
      <c r="J497" s="52">
        <f t="shared" ref="J497" si="1302">SUM(H497,I497)</f>
        <v>7864.1644325290536</v>
      </c>
    </row>
    <row r="498" spans="1:10" s="54" customFormat="1" ht="15.75">
      <c r="A498" s="8">
        <v>43392</v>
      </c>
      <c r="B498" s="9" t="s">
        <v>97</v>
      </c>
      <c r="C498" s="11">
        <f t="shared" ref="C498" si="1303">200000/E498</f>
        <v>243.90243902439025</v>
      </c>
      <c r="D498" s="9" t="s">
        <v>9</v>
      </c>
      <c r="E498" s="10">
        <v>820</v>
      </c>
      <c r="F498" s="10">
        <v>820</v>
      </c>
      <c r="G498" s="10">
        <v>0</v>
      </c>
      <c r="H498" s="52">
        <f t="shared" ref="H498" si="1304">(IF(D498="SELL",E498-F498,IF(D498="BUY",F498-E498)))*C498</f>
        <v>0</v>
      </c>
      <c r="I498" s="52">
        <v>0</v>
      </c>
      <c r="J498" s="52">
        <f t="shared" ref="J498" si="1305">SUM(H498,I498)</f>
        <v>0</v>
      </c>
    </row>
    <row r="499" spans="1:10" s="51" customFormat="1" ht="15.75">
      <c r="A499" s="8">
        <v>43390</v>
      </c>
      <c r="B499" s="9" t="s">
        <v>239</v>
      </c>
      <c r="C499" s="11">
        <f t="shared" ref="C499" si="1306">200000/E499</f>
        <v>181.81818181818181</v>
      </c>
      <c r="D499" s="9" t="s">
        <v>9</v>
      </c>
      <c r="E499" s="10">
        <v>1100</v>
      </c>
      <c r="F499" s="10">
        <v>1111</v>
      </c>
      <c r="G499" s="10">
        <v>1130</v>
      </c>
      <c r="H499" s="52">
        <f t="shared" ref="H499" si="1307">(IF(D499="SELL",E499-F499,IF(D499="BUY",F499-E499)))*C499</f>
        <v>2000</v>
      </c>
      <c r="I499" s="52">
        <v>0</v>
      </c>
      <c r="J499" s="52">
        <f t="shared" ref="J499" si="1308">SUM(H499,I499)</f>
        <v>2000</v>
      </c>
    </row>
    <row r="500" spans="1:10" s="51" customFormat="1" ht="15.75">
      <c r="A500" s="8">
        <v>43389</v>
      </c>
      <c r="B500" s="9" t="s">
        <v>236</v>
      </c>
      <c r="C500" s="11">
        <f t="shared" ref="C500" si="1309">200000/E500</f>
        <v>268.0965147453083</v>
      </c>
      <c r="D500" s="9" t="s">
        <v>9</v>
      </c>
      <c r="E500" s="10">
        <v>746</v>
      </c>
      <c r="F500" s="10">
        <v>753</v>
      </c>
      <c r="G500" s="10">
        <v>762</v>
      </c>
      <c r="H500" s="52">
        <f>(IF(D500="SELL",E500-F500,IF(D500="BUY",F500-E500)))*C500</f>
        <v>1876.6756032171581</v>
      </c>
      <c r="I500" s="52">
        <f>(IF(D500="SELL",IF(G500="",0,F500-G500),IF(D500="BUY",IF(G500="",0,G500-F500))))*C500</f>
        <v>2412.8686327077749</v>
      </c>
      <c r="J500" s="52">
        <f t="shared" ref="J500" si="1310">SUM(H500,I500)</f>
        <v>4289.5442359249328</v>
      </c>
    </row>
    <row r="501" spans="1:10" s="51" customFormat="1" ht="15.75">
      <c r="A501" s="8">
        <v>43389</v>
      </c>
      <c r="B501" s="9" t="s">
        <v>237</v>
      </c>
      <c r="C501" s="11">
        <f t="shared" ref="C501" si="1311">200000/E501</f>
        <v>892.85714285714289</v>
      </c>
      <c r="D501" s="9" t="s">
        <v>9</v>
      </c>
      <c r="E501" s="10">
        <v>224</v>
      </c>
      <c r="F501" s="10">
        <v>228.3</v>
      </c>
      <c r="G501" s="10">
        <v>233</v>
      </c>
      <c r="H501" s="52">
        <f t="shared" ref="H501" si="1312">(IF(D501="SELL",E501-F501,IF(D501="BUY",F501-E501)))*C501</f>
        <v>3839.2857142857247</v>
      </c>
      <c r="I501" s="52">
        <v>0</v>
      </c>
      <c r="J501" s="52">
        <f t="shared" ref="J501" si="1313">SUM(H501,I501)</f>
        <v>3839.2857142857247</v>
      </c>
    </row>
    <row r="502" spans="1:10" s="50" customFormat="1" ht="15.75">
      <c r="A502" s="8">
        <v>43389</v>
      </c>
      <c r="B502" s="9" t="s">
        <v>114</v>
      </c>
      <c r="C502" s="11">
        <f t="shared" ref="C502" si="1314">200000/E502</f>
        <v>177.61989342806393</v>
      </c>
      <c r="D502" s="9" t="s">
        <v>9</v>
      </c>
      <c r="E502" s="10">
        <v>1126</v>
      </c>
      <c r="F502" s="10">
        <v>1126</v>
      </c>
      <c r="G502" s="10">
        <v>0</v>
      </c>
      <c r="H502" s="52">
        <f t="shared" ref="H502" si="1315">(IF(D502="SELL",E502-F502,IF(D502="BUY",F502-E502)))*C502</f>
        <v>0</v>
      </c>
      <c r="I502" s="52">
        <v>0</v>
      </c>
      <c r="J502" s="52">
        <f t="shared" ref="J502" si="1316">SUM(H502,I502)</f>
        <v>0</v>
      </c>
    </row>
    <row r="503" spans="1:10" s="50" customFormat="1" ht="15.75">
      <c r="A503" s="8">
        <v>43388</v>
      </c>
      <c r="B503" s="9" t="s">
        <v>12</v>
      </c>
      <c r="C503" s="11">
        <f t="shared" ref="C503" si="1317">200000/E503</f>
        <v>79.681274900398407</v>
      </c>
      <c r="D503" s="9" t="s">
        <v>9</v>
      </c>
      <c r="E503" s="10">
        <v>2510</v>
      </c>
      <c r="F503" s="10">
        <v>2530</v>
      </c>
      <c r="G503" s="10">
        <v>2553</v>
      </c>
      <c r="H503" s="52">
        <f t="shared" ref="H503" si="1318">(IF(D503="SELL",E503-F503,IF(D503="BUY",F503-E503)))*C503</f>
        <v>1593.6254980079682</v>
      </c>
      <c r="I503" s="52">
        <f>(IF(D503="SELL",IF(G503="",0,F503-G503),IF(D503="BUY",IF(G503="",0,G503-F503))))*C503</f>
        <v>1832.6693227091635</v>
      </c>
      <c r="J503" s="52">
        <f t="shared" ref="J503" si="1319">SUM(H503,I503)</f>
        <v>3426.2948207171316</v>
      </c>
    </row>
    <row r="504" spans="1:10" s="50" customFormat="1" ht="15.75">
      <c r="A504" s="8">
        <v>43388</v>
      </c>
      <c r="B504" s="9" t="s">
        <v>238</v>
      </c>
      <c r="C504" s="11">
        <f t="shared" ref="C504" si="1320">200000/E504</f>
        <v>1967.5356615838662</v>
      </c>
      <c r="D504" s="9" t="s">
        <v>9</v>
      </c>
      <c r="E504" s="10">
        <v>101.65</v>
      </c>
      <c r="F504" s="10">
        <v>103.65</v>
      </c>
      <c r="G504" s="10">
        <v>105.5</v>
      </c>
      <c r="H504" s="52">
        <f t="shared" ref="H504" si="1321">(IF(D504="SELL",E504-F504,IF(D504="BUY",F504-E504)))*C504</f>
        <v>3935.0713231677323</v>
      </c>
      <c r="I504" s="52">
        <v>0</v>
      </c>
      <c r="J504" s="52">
        <f t="shared" ref="J504" si="1322">SUM(H504,I504)</f>
        <v>3935.0713231677323</v>
      </c>
    </row>
    <row r="505" spans="1:10" s="50" customFormat="1" ht="15.75">
      <c r="A505" s="8">
        <v>43388</v>
      </c>
      <c r="B505" s="9" t="s">
        <v>223</v>
      </c>
      <c r="C505" s="11">
        <f t="shared" ref="C505" si="1323">200000/E505</f>
        <v>1166.1807580174927</v>
      </c>
      <c r="D505" s="9" t="s">
        <v>9</v>
      </c>
      <c r="E505" s="10">
        <v>171.5</v>
      </c>
      <c r="F505" s="10">
        <v>173.3</v>
      </c>
      <c r="G505" s="10">
        <v>175.3</v>
      </c>
      <c r="H505" s="52">
        <f t="shared" ref="H505" si="1324">(IF(D505="SELL",E505-F505,IF(D505="BUY",F505-E505)))*C505</f>
        <v>2099.1253644315002</v>
      </c>
      <c r="I505" s="52">
        <v>0</v>
      </c>
      <c r="J505" s="52">
        <f t="shared" ref="J505" si="1325">SUM(H505,I505)</f>
        <v>2099.1253644315002</v>
      </c>
    </row>
    <row r="506" spans="1:10" s="49" customFormat="1" ht="15.75">
      <c r="A506" s="8">
        <v>43388</v>
      </c>
      <c r="B506" s="9" t="s">
        <v>26</v>
      </c>
      <c r="C506" s="11">
        <f t="shared" ref="C506" si="1326">200000/E506</f>
        <v>497.5124378109453</v>
      </c>
      <c r="D506" s="9" t="s">
        <v>9</v>
      </c>
      <c r="E506" s="10">
        <v>402</v>
      </c>
      <c r="F506" s="10">
        <v>408.2</v>
      </c>
      <c r="G506" s="10">
        <v>413.2</v>
      </c>
      <c r="H506" s="52">
        <f t="shared" ref="H506" si="1327">(IF(D506="SELL",E506-F506,IF(D506="BUY",F506-E506)))*C506</f>
        <v>3084.5771144278551</v>
      </c>
      <c r="I506" s="52">
        <v>0</v>
      </c>
      <c r="J506" s="52">
        <f t="shared" ref="J506" si="1328">SUM(H506,I506)</f>
        <v>3084.5771144278551</v>
      </c>
    </row>
    <row r="507" spans="1:10" s="49" customFormat="1" ht="15.75">
      <c r="A507" s="8">
        <v>43384</v>
      </c>
      <c r="B507" s="9" t="s">
        <v>236</v>
      </c>
      <c r="C507" s="11">
        <f t="shared" ref="C507" si="1329">200000/E507</f>
        <v>279.72027972027973</v>
      </c>
      <c r="D507" s="9" t="s">
        <v>9</v>
      </c>
      <c r="E507" s="10">
        <v>715</v>
      </c>
      <c r="F507" s="10">
        <v>723</v>
      </c>
      <c r="G507" s="10">
        <v>735</v>
      </c>
      <c r="H507" s="52">
        <f t="shared" ref="H507" si="1330">(IF(D507="SELL",E507-F507,IF(D507="BUY",F507-E507)))*C507</f>
        <v>2237.7622377622379</v>
      </c>
      <c r="I507" s="52">
        <f>(IF(D507="SELL",IF(G507="",0,F507-G507),IF(D507="BUY",IF(G507="",0,G507-F507))))*C507</f>
        <v>3356.643356643357</v>
      </c>
      <c r="J507" s="52">
        <f t="shared" ref="J507" si="1331">SUM(H507,I507)</f>
        <v>5594.4055944055945</v>
      </c>
    </row>
    <row r="508" spans="1:10" s="48" customFormat="1" ht="15.75">
      <c r="A508" s="8">
        <v>43384</v>
      </c>
      <c r="B508" s="9" t="s">
        <v>237</v>
      </c>
      <c r="C508" s="11">
        <f t="shared" ref="C508" si="1332">200000/E508</f>
        <v>961.53846153846155</v>
      </c>
      <c r="D508" s="9" t="s">
        <v>9</v>
      </c>
      <c r="E508" s="10">
        <v>208</v>
      </c>
      <c r="F508" s="10">
        <v>211.1</v>
      </c>
      <c r="G508" s="10">
        <v>215</v>
      </c>
      <c r="H508" s="52">
        <f t="shared" ref="H508" si="1333">(IF(D508="SELL",E508-F508,IF(D508="BUY",F508-E508)))*C508</f>
        <v>2980.7692307692255</v>
      </c>
      <c r="I508" s="52">
        <f>(IF(D508="SELL",IF(G508="",0,F508-G508),IF(D508="BUY",IF(G508="",0,G508-F508))))*C508</f>
        <v>3750.0000000000055</v>
      </c>
      <c r="J508" s="52">
        <f t="shared" ref="J508" si="1334">SUM(H508,I508)</f>
        <v>6730.7692307692305</v>
      </c>
    </row>
    <row r="509" spans="1:10" s="48" customFormat="1" ht="15.75">
      <c r="A509" s="8">
        <v>43383</v>
      </c>
      <c r="B509" s="9" t="s">
        <v>209</v>
      </c>
      <c r="C509" s="11">
        <f t="shared" ref="C509" si="1335">200000/E509</f>
        <v>605.69351907934583</v>
      </c>
      <c r="D509" s="9" t="s">
        <v>9</v>
      </c>
      <c r="E509" s="10">
        <v>330.2</v>
      </c>
      <c r="F509" s="10">
        <v>333.2</v>
      </c>
      <c r="G509" s="10">
        <v>338.15</v>
      </c>
      <c r="H509" s="52">
        <f>(IF(D509="SELL",E509-F509,IF(D509="BUY",F509-E509)))*C509</f>
        <v>1817.0805572380375</v>
      </c>
      <c r="I509" s="52">
        <f>(IF(D509="SELL",IF(G509="",0,F509-G509),IF(D509="BUY",IF(G509="",0,G509-F509))))*C509</f>
        <v>2998.1829194427551</v>
      </c>
      <c r="J509" s="52">
        <f t="shared" ref="J509" si="1336">SUM(H509,I509)</f>
        <v>4815.2634766807923</v>
      </c>
    </row>
    <row r="510" spans="1:10" s="48" customFormat="1" ht="15.75">
      <c r="A510" s="8">
        <v>43383</v>
      </c>
      <c r="B510" s="9" t="s">
        <v>230</v>
      </c>
      <c r="C510" s="11">
        <f t="shared" ref="C510" si="1337">200000/E510</f>
        <v>753.29566854990583</v>
      </c>
      <c r="D510" s="9" t="s">
        <v>9</v>
      </c>
      <c r="E510" s="10">
        <v>265.5</v>
      </c>
      <c r="F510" s="10">
        <v>269</v>
      </c>
      <c r="G510" s="10">
        <v>273</v>
      </c>
      <c r="H510" s="52">
        <f t="shared" ref="H510" si="1338">(IF(D510="SELL",E510-F510,IF(D510="BUY",F510-E510)))*C510</f>
        <v>2636.5348399246705</v>
      </c>
      <c r="I510" s="52">
        <f>(IF(D510="SELL",IF(G510="",0,F510-G510),IF(D510="BUY",IF(G510="",0,G510-F510))))*C510</f>
        <v>3013.1826741996233</v>
      </c>
      <c r="J510" s="52">
        <f t="shared" ref="J510" si="1339">SUM(H510,I510)</f>
        <v>5649.7175141242933</v>
      </c>
    </row>
    <row r="511" spans="1:10" s="48" customFormat="1" ht="15.75">
      <c r="A511" s="8">
        <v>43383</v>
      </c>
      <c r="B511" s="9" t="s">
        <v>12</v>
      </c>
      <c r="C511" s="11">
        <f t="shared" ref="C511" si="1340">200000/E511</f>
        <v>83.160083160083161</v>
      </c>
      <c r="D511" s="9" t="s">
        <v>9</v>
      </c>
      <c r="E511" s="10">
        <v>2405</v>
      </c>
      <c r="F511" s="10">
        <v>2405</v>
      </c>
      <c r="G511" s="10">
        <v>0</v>
      </c>
      <c r="H511" s="52">
        <f t="shared" ref="H511" si="1341">(IF(D511="SELL",E511-F511,IF(D511="BUY",F511-E511)))*C511</f>
        <v>0</v>
      </c>
      <c r="I511" s="52">
        <v>0</v>
      </c>
      <c r="J511" s="52">
        <f t="shared" ref="J511" si="1342">SUM(H511,I511)</f>
        <v>0</v>
      </c>
    </row>
    <row r="512" spans="1:10" s="48" customFormat="1" ht="15.75">
      <c r="A512" s="8">
        <v>43383</v>
      </c>
      <c r="B512" s="9" t="s">
        <v>114</v>
      </c>
      <c r="C512" s="11">
        <f t="shared" ref="C512" si="1343">200000/E512</f>
        <v>184.12815319462345</v>
      </c>
      <c r="D512" s="9" t="s">
        <v>9</v>
      </c>
      <c r="E512" s="10">
        <v>1086.2</v>
      </c>
      <c r="F512" s="10">
        <v>1086.2</v>
      </c>
      <c r="G512" s="10">
        <v>0</v>
      </c>
      <c r="H512" s="52">
        <f t="shared" ref="H512" si="1344">(IF(D512="SELL",E512-F512,IF(D512="BUY",F512-E512)))*C512</f>
        <v>0</v>
      </c>
      <c r="I512" s="52">
        <v>0</v>
      </c>
      <c r="J512" s="52">
        <f t="shared" ref="J512" si="1345">SUM(H512,I512)</f>
        <v>0</v>
      </c>
    </row>
    <row r="513" spans="1:10" s="48" customFormat="1" ht="15.75">
      <c r="A513" s="8">
        <v>43383</v>
      </c>
      <c r="B513" s="9" t="s">
        <v>177</v>
      </c>
      <c r="C513" s="11">
        <f t="shared" ref="C513" si="1346">200000/E513</f>
        <v>431.4994606256742</v>
      </c>
      <c r="D513" s="9" t="s">
        <v>9</v>
      </c>
      <c r="E513" s="10">
        <v>463.5</v>
      </c>
      <c r="F513" s="10">
        <v>468.2</v>
      </c>
      <c r="G513" s="10">
        <v>478.5</v>
      </c>
      <c r="H513" s="52">
        <f t="shared" ref="H513" si="1347">(IF(D513="SELL",E513-F513,IF(D513="BUY",F513-E513)))*C513</f>
        <v>2028.0474649406638</v>
      </c>
      <c r="I513" s="52">
        <f>(IF(D513="SELL",IF(G513="",0,F513-G513),IF(D513="BUY",IF(G513="",0,G513-F513))))*C513</f>
        <v>4444.4444444444489</v>
      </c>
      <c r="J513" s="52">
        <f t="shared" ref="J513" si="1348">SUM(H513,I513)</f>
        <v>6472.4919093851131</v>
      </c>
    </row>
    <row r="514" spans="1:10" s="47" customFormat="1" ht="15.75">
      <c r="A514" s="8">
        <v>43382</v>
      </c>
      <c r="B514" s="9" t="s">
        <v>120</v>
      </c>
      <c r="C514" s="11">
        <f t="shared" ref="C514" si="1349">200000/E514</f>
        <v>99.004999752487507</v>
      </c>
      <c r="D514" s="9" t="s">
        <v>9</v>
      </c>
      <c r="E514" s="10">
        <v>2020.1</v>
      </c>
      <c r="F514" s="10">
        <v>2035</v>
      </c>
      <c r="G514" s="10">
        <v>2050.3000000000002</v>
      </c>
      <c r="H514" s="52">
        <f t="shared" ref="H514" si="1350">(IF(D514="SELL",E514-F514,IF(D514="BUY",F514-E514)))*C514</f>
        <v>1475.174496312073</v>
      </c>
      <c r="I514" s="52">
        <f>(IF(D514="SELL",IF(G514="",0,F514-G514),IF(D514="BUY",IF(G514="",0,G514-F514))))*C514</f>
        <v>1514.7764962130768</v>
      </c>
      <c r="J514" s="52">
        <f t="shared" ref="J514" si="1351">SUM(H514,I514)</f>
        <v>2989.9509925251496</v>
      </c>
    </row>
    <row r="515" spans="1:10" s="47" customFormat="1" ht="15.75">
      <c r="A515" s="8">
        <v>43382</v>
      </c>
      <c r="B515" s="9" t="s">
        <v>120</v>
      </c>
      <c r="C515" s="11">
        <f t="shared" ref="C515" si="1352">200000/E515</f>
        <v>99.004999752487507</v>
      </c>
      <c r="D515" s="9" t="s">
        <v>9</v>
      </c>
      <c r="E515" s="10">
        <v>2020.1</v>
      </c>
      <c r="F515" s="10">
        <v>2035</v>
      </c>
      <c r="G515" s="10">
        <v>2050.3000000000002</v>
      </c>
      <c r="H515" s="52">
        <f t="shared" ref="H515" si="1353">(IF(D515="SELL",E515-F515,IF(D515="BUY",F515-E515)))*C515</f>
        <v>1475.174496312073</v>
      </c>
      <c r="I515" s="52">
        <f>(IF(D515="SELL",IF(G515="",0,F515-G515),IF(D515="BUY",IF(G515="",0,G515-F515))))*C515</f>
        <v>1514.7764962130768</v>
      </c>
      <c r="J515" s="52">
        <f t="shared" ref="J515" si="1354">SUM(H515,I515)</f>
        <v>2989.9509925251496</v>
      </c>
    </row>
    <row r="516" spans="1:10" s="47" customFormat="1" ht="15.75">
      <c r="A516" s="8">
        <v>43382</v>
      </c>
      <c r="B516" s="9" t="s">
        <v>235</v>
      </c>
      <c r="C516" s="11">
        <f t="shared" ref="C516" si="1355">200000/E516</f>
        <v>727.27272727272725</v>
      </c>
      <c r="D516" s="9" t="s">
        <v>9</v>
      </c>
      <c r="E516" s="10">
        <v>275</v>
      </c>
      <c r="F516" s="10">
        <v>278</v>
      </c>
      <c r="G516" s="10">
        <v>283</v>
      </c>
      <c r="H516" s="52">
        <f t="shared" ref="H516" si="1356">(IF(D516="SELL",E516-F516,IF(D516="BUY",F516-E516)))*C516</f>
        <v>2181.818181818182</v>
      </c>
      <c r="I516" s="52">
        <f>(IF(D516="SELL",IF(G516="",0,F516-G516),IF(D516="BUY",IF(G516="",0,G516-F516))))*C516</f>
        <v>3636.363636363636</v>
      </c>
      <c r="J516" s="52">
        <f t="shared" ref="J516" si="1357">SUM(H516,I516)</f>
        <v>5818.181818181818</v>
      </c>
    </row>
    <row r="517" spans="1:10" s="47" customFormat="1" ht="15.75">
      <c r="A517" s="8">
        <v>43382</v>
      </c>
      <c r="B517" s="9" t="s">
        <v>71</v>
      </c>
      <c r="C517" s="11">
        <f t="shared" ref="C517" si="1358">200000/E517</f>
        <v>135.11687609782462</v>
      </c>
      <c r="D517" s="9" t="s">
        <v>8</v>
      </c>
      <c r="E517" s="10">
        <v>1480.2</v>
      </c>
      <c r="F517" s="10">
        <v>1465</v>
      </c>
      <c r="G517" s="10">
        <v>1450</v>
      </c>
      <c r="H517" s="52">
        <f t="shared" ref="H517" si="1359">(IF(D517="SELL",E517-F517,IF(D517="BUY",F517-E517)))*C517</f>
        <v>2053.7765166869403</v>
      </c>
      <c r="I517" s="52">
        <v>0</v>
      </c>
      <c r="J517" s="52">
        <f t="shared" ref="J517" si="1360">SUM(H517,I517)</f>
        <v>2053.7765166869403</v>
      </c>
    </row>
    <row r="518" spans="1:10" s="47" customFormat="1" ht="15.75">
      <c r="A518" s="8">
        <v>43382</v>
      </c>
      <c r="B518" s="9" t="s">
        <v>234</v>
      </c>
      <c r="C518" s="11">
        <f t="shared" ref="C518" si="1361">200000/E518</f>
        <v>312.5</v>
      </c>
      <c r="D518" s="9" t="s">
        <v>8</v>
      </c>
      <c r="E518" s="10">
        <v>640</v>
      </c>
      <c r="F518" s="10">
        <v>640</v>
      </c>
      <c r="G518" s="10">
        <v>0</v>
      </c>
      <c r="H518" s="52">
        <f t="shared" ref="H518" si="1362">(IF(D518="SELL",E518-F518,IF(D518="BUY",F518-E518)))*C518</f>
        <v>0</v>
      </c>
      <c r="I518" s="52">
        <v>0</v>
      </c>
      <c r="J518" s="52">
        <f t="shared" ref="J518" si="1363">SUM(H518,I518)</f>
        <v>0</v>
      </c>
    </row>
    <row r="519" spans="1:10" s="46" customFormat="1" ht="15.75">
      <c r="A519" s="8">
        <v>43382</v>
      </c>
      <c r="B519" s="9" t="s">
        <v>177</v>
      </c>
      <c r="C519" s="11">
        <f t="shared" ref="C519" si="1364">200000/E519</f>
        <v>450.45045045045043</v>
      </c>
      <c r="D519" s="9" t="s">
        <v>9</v>
      </c>
      <c r="E519" s="10">
        <v>444</v>
      </c>
      <c r="F519" s="10">
        <v>448</v>
      </c>
      <c r="G519" s="10">
        <v>453.3</v>
      </c>
      <c r="H519" s="52">
        <f t="shared" ref="H519" si="1365">(IF(D519="SELL",E519-F519,IF(D519="BUY",F519-E519)))*C519</f>
        <v>1801.8018018018017</v>
      </c>
      <c r="I519" s="52">
        <f>(IF(D519="SELL",IF(G519="",0,F519-G519),IF(D519="BUY",IF(G519="",0,G519-F519))))*C519</f>
        <v>2387.3873873873922</v>
      </c>
      <c r="J519" s="52">
        <f t="shared" ref="J519" si="1366">SUM(H519,I519)</f>
        <v>4189.1891891891937</v>
      </c>
    </row>
    <row r="520" spans="1:10" s="46" customFormat="1" ht="15.75">
      <c r="A520" s="8">
        <v>43381</v>
      </c>
      <c r="B520" s="9" t="s">
        <v>73</v>
      </c>
      <c r="C520" s="11">
        <f t="shared" ref="C520" si="1367">200000/E520</f>
        <v>227.22108611679164</v>
      </c>
      <c r="D520" s="9" t="s">
        <v>9</v>
      </c>
      <c r="E520" s="10">
        <v>880.2</v>
      </c>
      <c r="F520" s="10">
        <v>890</v>
      </c>
      <c r="G520" s="10">
        <v>905</v>
      </c>
      <c r="H520" s="52">
        <f t="shared" ref="H520" si="1368">(IF(D520="SELL",E520-F520,IF(D520="BUY",F520-E520)))*C520</f>
        <v>2226.7666439445479</v>
      </c>
      <c r="I520" s="52">
        <f>(IF(D520="SELL",IF(G520="",0,F520-G520),IF(D520="BUY",IF(G520="",0,G520-F520))))*C520</f>
        <v>3408.3162917518748</v>
      </c>
      <c r="J520" s="52">
        <f t="shared" ref="J520" si="1369">SUM(H520,I520)</f>
        <v>5635.0829356964223</v>
      </c>
    </row>
    <row r="521" spans="1:10" s="46" customFormat="1" ht="15.75">
      <c r="A521" s="8">
        <v>43381</v>
      </c>
      <c r="B521" s="9" t="s">
        <v>220</v>
      </c>
      <c r="C521" s="11">
        <f t="shared" ref="C521" si="1370">200000/E521</f>
        <v>275.48209366391183</v>
      </c>
      <c r="D521" s="9" t="s">
        <v>8</v>
      </c>
      <c r="E521" s="10">
        <v>726</v>
      </c>
      <c r="F521" s="10">
        <v>718</v>
      </c>
      <c r="G521" s="10">
        <v>711</v>
      </c>
      <c r="H521" s="52">
        <f t="shared" ref="H521" si="1371">(IF(D521="SELL",E521-F521,IF(D521="BUY",F521-E521)))*C521</f>
        <v>2203.8567493112946</v>
      </c>
      <c r="I521" s="52">
        <f>(IF(D521="SELL",IF(G521="",0,F521-G521),IF(D521="BUY",IF(G521="",0,G521-F521))))*C521</f>
        <v>1928.3746556473827</v>
      </c>
      <c r="J521" s="52">
        <f t="shared" ref="J521" si="1372">SUM(H521,I521)</f>
        <v>4132.2314049586776</v>
      </c>
    </row>
    <row r="522" spans="1:10" s="45" customFormat="1" ht="15.75">
      <c r="A522" s="8">
        <v>43381</v>
      </c>
      <c r="B522" s="9" t="s">
        <v>58</v>
      </c>
      <c r="C522" s="11">
        <f t="shared" ref="C522" si="1373">200000/E522</f>
        <v>539.08355795148248</v>
      </c>
      <c r="D522" s="9" t="s">
        <v>9</v>
      </c>
      <c r="E522" s="10">
        <v>371</v>
      </c>
      <c r="F522" s="10">
        <v>374.4</v>
      </c>
      <c r="G522" s="10">
        <v>378</v>
      </c>
      <c r="H522" s="52">
        <f t="shared" ref="H522" si="1374">(IF(D522="SELL",E522-F522,IF(D522="BUY",F522-E522)))*C522</f>
        <v>1832.8840970350282</v>
      </c>
      <c r="I522" s="52">
        <f>(IF(D522="SELL",IF(G522="",0,F522-G522),IF(D522="BUY",IF(G522="",0,G522-F522))))*C522</f>
        <v>1940.7008086253493</v>
      </c>
      <c r="J522" s="52">
        <f t="shared" ref="J522" si="1375">SUM(H522,I522)</f>
        <v>3773.5849056603774</v>
      </c>
    </row>
    <row r="523" spans="1:10" s="45" customFormat="1" ht="15.75">
      <c r="A523" s="8">
        <v>43378</v>
      </c>
      <c r="B523" s="9" t="s">
        <v>233</v>
      </c>
      <c r="C523" s="11">
        <f t="shared" ref="C523" si="1376">200000/E523</f>
        <v>205.12820512820514</v>
      </c>
      <c r="D523" s="9" t="s">
        <v>8</v>
      </c>
      <c r="E523" s="10">
        <v>975</v>
      </c>
      <c r="F523" s="10">
        <v>970</v>
      </c>
      <c r="G523" s="10">
        <v>965</v>
      </c>
      <c r="H523" s="52">
        <f>(IF(D523="SELL",E523-F523,IF(D523="BUY",F523-E523)))*C523</f>
        <v>1025.6410256410256</v>
      </c>
      <c r="I523" s="52">
        <f>(IF(D523="SELL",IF(G523="",0,F523-G523),IF(D523="BUY",IF(G523="",0,G523-F523))))*C523</f>
        <v>1025.6410256410256</v>
      </c>
      <c r="J523" s="52">
        <f t="shared" ref="J523" si="1377">SUM(H523,I523)</f>
        <v>2051.2820512820513</v>
      </c>
    </row>
    <row r="524" spans="1:10" s="45" customFormat="1" ht="15.75">
      <c r="A524" s="8">
        <v>43378</v>
      </c>
      <c r="B524" s="9" t="s">
        <v>232</v>
      </c>
      <c r="C524" s="11">
        <f t="shared" ref="C524" si="1378">200000/E524</f>
        <v>476.1904761904762</v>
      </c>
      <c r="D524" s="9" t="s">
        <v>8</v>
      </c>
      <c r="E524" s="10">
        <v>420</v>
      </c>
      <c r="F524" s="10">
        <v>416</v>
      </c>
      <c r="G524" s="10">
        <v>412</v>
      </c>
      <c r="H524" s="52">
        <f>(IF(D524="SELL",E524-F524,IF(D524="BUY",F524-E524)))*C524</f>
        <v>1904.7619047619048</v>
      </c>
      <c r="I524" s="52">
        <v>0</v>
      </c>
      <c r="J524" s="52">
        <f t="shared" ref="J524" si="1379">SUM(H524,I524)</f>
        <v>1904.7619047619048</v>
      </c>
    </row>
    <row r="525" spans="1:10" s="45" customFormat="1" ht="15.75">
      <c r="A525" s="8">
        <v>43378</v>
      </c>
      <c r="B525" s="9" t="s">
        <v>231</v>
      </c>
      <c r="C525" s="11">
        <f t="shared" ref="C525" si="1380">200000/E525</f>
        <v>190.47619047619048</v>
      </c>
      <c r="D525" s="9" t="s">
        <v>9</v>
      </c>
      <c r="E525" s="10">
        <v>1050</v>
      </c>
      <c r="F525" s="10">
        <v>1055</v>
      </c>
      <c r="G525" s="10">
        <v>1060</v>
      </c>
      <c r="H525" s="52">
        <f>(IF(D525="SELL",E525-F525,IF(D525="BUY",F525-E525)))*C525</f>
        <v>952.38095238095241</v>
      </c>
      <c r="I525" s="52">
        <f>(IF(D525="SELL",IF(G525="",0,F525-G525),IF(D525="BUY",IF(G525="",0,G525-F525))))*C525</f>
        <v>952.38095238095241</v>
      </c>
      <c r="J525" s="52">
        <f t="shared" ref="J525" si="1381">SUM(H525,I525)</f>
        <v>1904.7619047619048</v>
      </c>
    </row>
    <row r="526" spans="1:10" s="44" customFormat="1" ht="15.75">
      <c r="A526" s="8">
        <v>43378</v>
      </c>
      <c r="B526" s="9" t="s">
        <v>194</v>
      </c>
      <c r="C526" s="11">
        <f t="shared" ref="C526" si="1382">200000/E526</f>
        <v>916.59028414298814</v>
      </c>
      <c r="D526" s="9" t="s">
        <v>9</v>
      </c>
      <c r="E526" s="10">
        <v>218.2</v>
      </c>
      <c r="F526" s="10">
        <v>215</v>
      </c>
      <c r="G526" s="10">
        <v>0</v>
      </c>
      <c r="H526" s="52">
        <f t="shared" ref="H526" si="1383">(IF(D526="SELL",E526-F526,IF(D526="BUY",F526-E526)))*C526</f>
        <v>-2933.0889092575517</v>
      </c>
      <c r="I526" s="52">
        <v>0</v>
      </c>
      <c r="J526" s="52">
        <f t="shared" ref="J526" si="1384">SUM(H526,I526)</f>
        <v>-2933.0889092575517</v>
      </c>
    </row>
    <row r="527" spans="1:10" s="43" customFormat="1" ht="15.75">
      <c r="A527" s="8">
        <v>43377</v>
      </c>
      <c r="B527" s="9" t="s">
        <v>133</v>
      </c>
      <c r="C527" s="11">
        <f t="shared" ref="C527" si="1385">200000/E527</f>
        <v>724.63768115942025</v>
      </c>
      <c r="D527" s="9" t="s">
        <v>9</v>
      </c>
      <c r="E527" s="10">
        <v>276</v>
      </c>
      <c r="F527" s="10">
        <v>278.2</v>
      </c>
      <c r="G527" s="10">
        <v>283</v>
      </c>
      <c r="H527" s="52">
        <f>(IF(D527="SELL",E527-F527,IF(D527="BUY",F527-E527)))*C527</f>
        <v>1594.2028985507163</v>
      </c>
      <c r="I527" s="52">
        <f>(IF(D527="SELL",IF(G527="",0,F527-G527),IF(D527="BUY",IF(G527="",0,G527-F527))))*C527</f>
        <v>3478.2608695652257</v>
      </c>
      <c r="J527" s="52">
        <f t="shared" ref="J527" si="1386">SUM(H527,I527)</f>
        <v>5072.463768115942</v>
      </c>
    </row>
    <row r="528" spans="1:10" s="43" customFormat="1" ht="15.75">
      <c r="A528" s="8">
        <v>43376</v>
      </c>
      <c r="B528" s="9" t="s">
        <v>20</v>
      </c>
      <c r="C528" s="11">
        <f t="shared" ref="C528" si="1387">200000/E528</f>
        <v>445.93088071348939</v>
      </c>
      <c r="D528" s="9" t="s">
        <v>9</v>
      </c>
      <c r="E528" s="10">
        <v>448.5</v>
      </c>
      <c r="F528" s="10">
        <v>453</v>
      </c>
      <c r="G528" s="10">
        <v>460</v>
      </c>
      <c r="H528" s="52">
        <f t="shared" ref="H528" si="1388">(IF(D528="SELL",E528-F528,IF(D528="BUY",F528-E528)))*C528</f>
        <v>2006.6889632107022</v>
      </c>
      <c r="I528" s="52">
        <f>(IF(D528="SELL",IF(G528="",0,F528-G528),IF(D528="BUY",IF(G528="",0,G528-F528))))*C528</f>
        <v>3121.5161649944257</v>
      </c>
      <c r="J528" s="52">
        <f t="shared" ref="J528" si="1389">SUM(H528,I528)</f>
        <v>5128.2051282051279</v>
      </c>
    </row>
    <row r="529" spans="1:10" s="43" customFormat="1" ht="15.75">
      <c r="A529" s="8">
        <v>43376</v>
      </c>
      <c r="B529" s="9" t="s">
        <v>16</v>
      </c>
      <c r="C529" s="11">
        <f t="shared" ref="C529:C534" si="1390">200000/E529</f>
        <v>1098.901098901099</v>
      </c>
      <c r="D529" s="9" t="s">
        <v>9</v>
      </c>
      <c r="E529" s="10">
        <v>182</v>
      </c>
      <c r="F529" s="10">
        <v>185.3</v>
      </c>
      <c r="G529" s="10">
        <v>188.3</v>
      </c>
      <c r="H529" s="52">
        <f t="shared" ref="H529:H534" si="1391">(IF(D529="SELL",E529-F529,IF(D529="BUY",F529-E529)))*C529</f>
        <v>3626.3736263736391</v>
      </c>
      <c r="I529" s="52">
        <v>0</v>
      </c>
      <c r="J529" s="52">
        <f t="shared" ref="J529:J534" si="1392">SUM(H529,I529)</f>
        <v>3626.3736263736391</v>
      </c>
    </row>
    <row r="530" spans="1:10" s="43" customFormat="1" ht="15.75">
      <c r="A530" s="8">
        <v>43376</v>
      </c>
      <c r="B530" s="9" t="s">
        <v>228</v>
      </c>
      <c r="C530" s="11">
        <f t="shared" si="1390"/>
        <v>534.04539385847795</v>
      </c>
      <c r="D530" s="9" t="s">
        <v>9</v>
      </c>
      <c r="E530" s="10">
        <v>374.5</v>
      </c>
      <c r="F530" s="10">
        <v>378</v>
      </c>
      <c r="G530" s="10">
        <v>383</v>
      </c>
      <c r="H530" s="52">
        <f t="shared" si="1391"/>
        <v>1869.1588785046729</v>
      </c>
      <c r="I530" s="52">
        <f>(IF(D530="SELL",IF(G530="",0,F530-G530),IF(D530="BUY",IF(G530="",0,G530-F530))))*C530</f>
        <v>2670.2269692923896</v>
      </c>
      <c r="J530" s="52">
        <f t="shared" si="1392"/>
        <v>4539.3858477970625</v>
      </c>
    </row>
    <row r="531" spans="1:10" s="43" customFormat="1" ht="15.75">
      <c r="A531" s="8">
        <v>43376</v>
      </c>
      <c r="B531" s="9" t="s">
        <v>229</v>
      </c>
      <c r="C531" s="11">
        <f t="shared" si="1390"/>
        <v>529.10052910052912</v>
      </c>
      <c r="D531" s="9" t="s">
        <v>8</v>
      </c>
      <c r="E531" s="10">
        <v>378</v>
      </c>
      <c r="F531" s="10">
        <v>375</v>
      </c>
      <c r="G531" s="10">
        <v>370</v>
      </c>
      <c r="H531" s="52">
        <f t="shared" si="1391"/>
        <v>1587.3015873015875</v>
      </c>
      <c r="I531" s="52">
        <f>(IF(D531="SELL",IF(G531="",0,F531-G531),IF(D531="BUY",IF(G531="",0,G531-F531))))*C531</f>
        <v>2645.5026455026455</v>
      </c>
      <c r="J531" s="52">
        <f t="shared" si="1392"/>
        <v>4232.8042328042329</v>
      </c>
    </row>
    <row r="532" spans="1:10" s="43" customFormat="1" ht="15.75">
      <c r="A532" s="8">
        <v>43376</v>
      </c>
      <c r="B532" s="9" t="s">
        <v>206</v>
      </c>
      <c r="C532" s="11">
        <f t="shared" si="1390"/>
        <v>363.63636363636363</v>
      </c>
      <c r="D532" s="9" t="s">
        <v>9</v>
      </c>
      <c r="E532" s="10">
        <v>550</v>
      </c>
      <c r="F532" s="10">
        <v>554.5</v>
      </c>
      <c r="G532" s="10">
        <v>565</v>
      </c>
      <c r="H532" s="52">
        <f t="shared" si="1391"/>
        <v>1636.3636363636363</v>
      </c>
      <c r="I532" s="52">
        <v>0</v>
      </c>
      <c r="J532" s="52">
        <f t="shared" si="1392"/>
        <v>1636.3636363636363</v>
      </c>
    </row>
    <row r="533" spans="1:10" s="43" customFormat="1" ht="15.75">
      <c r="A533" s="8">
        <v>43376</v>
      </c>
      <c r="B533" s="9" t="s">
        <v>224</v>
      </c>
      <c r="C533" s="11">
        <f t="shared" si="1390"/>
        <v>405.67951318458415</v>
      </c>
      <c r="D533" s="9" t="s">
        <v>9</v>
      </c>
      <c r="E533" s="10">
        <v>493</v>
      </c>
      <c r="F533" s="10">
        <v>500.3</v>
      </c>
      <c r="G533" s="10">
        <v>508.3</v>
      </c>
      <c r="H533" s="52">
        <f t="shared" si="1391"/>
        <v>2961.460446247469</v>
      </c>
      <c r="I533" s="52">
        <f>(IF(D533="SELL",IF(G533="",0,F533-G533),IF(D533="BUY",IF(G533="",0,G533-F533))))*C533</f>
        <v>3245.4361054766732</v>
      </c>
      <c r="J533" s="52">
        <f t="shared" si="1392"/>
        <v>6206.8965517241422</v>
      </c>
    </row>
    <row r="534" spans="1:10" s="42" customFormat="1" ht="15.75">
      <c r="A534" s="8">
        <v>43376</v>
      </c>
      <c r="B534" s="9" t="s">
        <v>230</v>
      </c>
      <c r="C534" s="11">
        <f t="shared" si="1390"/>
        <v>743.49442379182153</v>
      </c>
      <c r="D534" s="9" t="s">
        <v>9</v>
      </c>
      <c r="E534" s="10">
        <v>269</v>
      </c>
      <c r="F534" s="10">
        <v>269</v>
      </c>
      <c r="G534" s="10">
        <v>0</v>
      </c>
      <c r="H534" s="52">
        <f t="shared" si="1391"/>
        <v>0</v>
      </c>
      <c r="I534" s="52">
        <v>0</v>
      </c>
      <c r="J534" s="52">
        <f t="shared" si="1392"/>
        <v>0</v>
      </c>
    </row>
    <row r="535" spans="1:10" s="42" customFormat="1" ht="15.75">
      <c r="A535" s="8">
        <v>43374</v>
      </c>
      <c r="B535" s="9" t="s">
        <v>227</v>
      </c>
      <c r="C535" s="11">
        <f t="shared" ref="C535" si="1393">200000/E535</f>
        <v>223.96416573348264</v>
      </c>
      <c r="D535" s="9" t="s">
        <v>9</v>
      </c>
      <c r="E535" s="10">
        <v>893</v>
      </c>
      <c r="F535" s="10">
        <v>900</v>
      </c>
      <c r="G535" s="10">
        <v>920</v>
      </c>
      <c r="H535" s="52">
        <f t="shared" ref="H535" si="1394">(IF(D535="SELL",E535-F535,IF(D535="BUY",F535-E535)))*C535</f>
        <v>1567.7491601343786</v>
      </c>
      <c r="I535" s="52">
        <v>0</v>
      </c>
      <c r="J535" s="52">
        <f t="shared" ref="J535" si="1395">SUM(H535,I535)</f>
        <v>1567.7491601343786</v>
      </c>
    </row>
    <row r="536" spans="1:10" s="41" customFormat="1" ht="15.75">
      <c r="A536" s="8">
        <v>43371</v>
      </c>
      <c r="B536" s="9" t="s">
        <v>226</v>
      </c>
      <c r="C536" s="11">
        <f t="shared" ref="C536" si="1396">200000/E536</f>
        <v>366.30036630036631</v>
      </c>
      <c r="D536" s="9" t="s">
        <v>8</v>
      </c>
      <c r="E536" s="10">
        <v>546</v>
      </c>
      <c r="F536" s="10">
        <v>543</v>
      </c>
      <c r="G536" s="10">
        <v>540</v>
      </c>
      <c r="H536" s="52">
        <f t="shared" ref="H536" si="1397">(IF(D536="SELL",E536-F536,IF(D536="BUY",F536-E536)))*C536</f>
        <v>1098.901098901099</v>
      </c>
      <c r="I536" s="52">
        <f t="shared" ref="I536" si="1398">(IF(D536="SELL",IF(G536="",0,F536-G536),IF(D536="BUY",IF(G536="",0,G536-F536))))*C536</f>
        <v>1098.901098901099</v>
      </c>
      <c r="J536" s="52">
        <f t="shared" ref="J536" si="1399">SUM(H536,I536)</f>
        <v>2197.802197802198</v>
      </c>
    </row>
    <row r="537" spans="1:10" s="40" customFormat="1" ht="15.75">
      <c r="A537" s="8">
        <v>43370</v>
      </c>
      <c r="B537" s="9" t="s">
        <v>225</v>
      </c>
      <c r="C537" s="11">
        <f t="shared" ref="C537" si="1400">200000/E537</f>
        <v>486.61800486618006</v>
      </c>
      <c r="D537" s="9" t="s">
        <v>9</v>
      </c>
      <c r="E537" s="10">
        <v>411</v>
      </c>
      <c r="F537" s="10">
        <v>406</v>
      </c>
      <c r="G537" s="10">
        <v>439</v>
      </c>
      <c r="H537" s="52">
        <f t="shared" ref="H537" si="1401">(IF(D537="SELL",E537-F537,IF(D537="BUY",F537-E537)))*C537</f>
        <v>-2433.0900243309002</v>
      </c>
      <c r="I537" s="52">
        <f t="shared" ref="I537" si="1402">(IF(D537="SELL",IF(G537="",0,F537-G537),IF(D537="BUY",IF(G537="",0,G537-F537))))*C537</f>
        <v>16058.394160583943</v>
      </c>
      <c r="J537" s="52">
        <f t="shared" ref="J537" si="1403">SUM(H537,I537)</f>
        <v>13625.304136253042</v>
      </c>
    </row>
    <row r="538" spans="1:10" s="39" customFormat="1" ht="15.75">
      <c r="A538" s="8">
        <v>43368</v>
      </c>
      <c r="B538" s="9" t="s">
        <v>169</v>
      </c>
      <c r="C538" s="11">
        <f t="shared" ref="C538" si="1404">200000/E538</f>
        <v>308.54674483184198</v>
      </c>
      <c r="D538" s="9" t="s">
        <v>9</v>
      </c>
      <c r="E538" s="10">
        <v>648.20000000000005</v>
      </c>
      <c r="F538" s="10">
        <v>653</v>
      </c>
      <c r="G538" s="10">
        <v>658.2</v>
      </c>
      <c r="H538" s="52">
        <f t="shared" ref="H538" si="1405">(IF(D538="SELL",E538-F538,IF(D538="BUY",F538-E538)))*C538</f>
        <v>1481.0243751928274</v>
      </c>
      <c r="I538" s="52">
        <f t="shared" ref="I538" si="1406">(IF(D538="SELL",IF(G538="",0,F538-G538),IF(D538="BUY",IF(G538="",0,G538-F538))))*C538</f>
        <v>1604.4430731255923</v>
      </c>
      <c r="J538" s="52">
        <f t="shared" ref="J538" si="1407">SUM(H538,I538)</f>
        <v>3085.4674483184199</v>
      </c>
    </row>
    <row r="539" spans="1:10" s="38" customFormat="1" ht="15.75">
      <c r="A539" s="8">
        <v>43367</v>
      </c>
      <c r="B539" s="9" t="s">
        <v>224</v>
      </c>
      <c r="C539" s="11">
        <f t="shared" ref="C539" si="1408">200000/E539</f>
        <v>415.62759767248548</v>
      </c>
      <c r="D539" s="9" t="s">
        <v>8</v>
      </c>
      <c r="E539" s="10">
        <v>481.2</v>
      </c>
      <c r="F539" s="10">
        <v>478</v>
      </c>
      <c r="G539" s="10">
        <v>0</v>
      </c>
      <c r="H539" s="52">
        <f t="shared" ref="H539" si="1409">(IF(D539="SELL",E539-F539,IF(D539="BUY",F539-E539)))*C539</f>
        <v>1330.0083125519488</v>
      </c>
      <c r="I539" s="52">
        <v>0</v>
      </c>
      <c r="J539" s="52">
        <f t="shared" ref="J539" si="1410">SUM(H539,I539)</f>
        <v>1330.0083125519488</v>
      </c>
    </row>
    <row r="540" spans="1:10" s="38" customFormat="1" ht="15.75">
      <c r="A540" s="8">
        <v>43364</v>
      </c>
      <c r="B540" s="9" t="s">
        <v>220</v>
      </c>
      <c r="C540" s="11">
        <f t="shared" ref="C540" si="1411">200000/E540</f>
        <v>280.28869735827902</v>
      </c>
      <c r="D540" s="9" t="s">
        <v>9</v>
      </c>
      <c r="E540" s="10">
        <v>713.55</v>
      </c>
      <c r="F540" s="10">
        <v>703</v>
      </c>
      <c r="G540" s="10">
        <v>0</v>
      </c>
      <c r="H540" s="52">
        <f t="shared" ref="H540" si="1412">(IF(D540="SELL",E540-F540,IF(D540="BUY",F540-E540)))*C540</f>
        <v>-2957.0457571298311</v>
      </c>
      <c r="I540" s="52">
        <v>0</v>
      </c>
      <c r="J540" s="52">
        <f t="shared" ref="J540" si="1413">SUM(H540,I540)</f>
        <v>-2957.0457571298311</v>
      </c>
    </row>
    <row r="541" spans="1:10" s="37" customFormat="1" ht="15.75">
      <c r="A541" s="8">
        <v>43364</v>
      </c>
      <c r="B541" s="9" t="s">
        <v>223</v>
      </c>
      <c r="C541" s="11">
        <f t="shared" ref="C541" si="1414">200000/E541</f>
        <v>961.53846153846155</v>
      </c>
      <c r="D541" s="9" t="s">
        <v>9</v>
      </c>
      <c r="E541" s="10">
        <v>208</v>
      </c>
      <c r="F541" s="10">
        <v>205</v>
      </c>
      <c r="G541" s="10">
        <v>0</v>
      </c>
      <c r="H541" s="52">
        <f t="shared" ref="H541" si="1415">(IF(D541="SELL",E541-F541,IF(D541="BUY",F541-E541)))*C541</f>
        <v>-2884.6153846153848</v>
      </c>
      <c r="I541" s="52">
        <v>0</v>
      </c>
      <c r="J541" s="52">
        <f t="shared" ref="J541" si="1416">SUM(H541,I541)</f>
        <v>-2884.6153846153848</v>
      </c>
    </row>
    <row r="542" spans="1:10" s="37" customFormat="1" ht="15.75">
      <c r="A542" s="8">
        <v>43362</v>
      </c>
      <c r="B542" s="9" t="s">
        <v>222</v>
      </c>
      <c r="C542" s="11">
        <f t="shared" ref="C542" si="1417">200000/E542</f>
        <v>372.99515106303613</v>
      </c>
      <c r="D542" s="9" t="s">
        <v>9</v>
      </c>
      <c r="E542" s="10">
        <v>536.20000000000005</v>
      </c>
      <c r="F542" s="10">
        <v>542.29999999999995</v>
      </c>
      <c r="G542" s="10">
        <v>550</v>
      </c>
      <c r="H542" s="52">
        <f t="shared" ref="H542" si="1418">(IF(D542="SELL",E542-F542,IF(D542="BUY",F542-E542)))*C542</f>
        <v>2275.2704214844866</v>
      </c>
      <c r="I542" s="52">
        <f t="shared" ref="I542" si="1419">(IF(D542="SELL",IF(G542="",0,F542-G542),IF(D542="BUY",IF(G542="",0,G542-F542))))*C542</f>
        <v>2872.0626631853952</v>
      </c>
      <c r="J542" s="52">
        <f t="shared" ref="J542" si="1420">SUM(H542,I542)</f>
        <v>5147.3330846698818</v>
      </c>
    </row>
    <row r="543" spans="1:10" s="36" customFormat="1" ht="15.75">
      <c r="A543" s="8">
        <v>43362</v>
      </c>
      <c r="B543" s="9" t="s">
        <v>221</v>
      </c>
      <c r="C543" s="11">
        <f t="shared" ref="C543" si="1421">200000/E543</f>
        <v>1129.9435028248588</v>
      </c>
      <c r="D543" s="9" t="s">
        <v>9</v>
      </c>
      <c r="E543" s="10">
        <v>177</v>
      </c>
      <c r="F543" s="10">
        <v>177</v>
      </c>
      <c r="G543" s="10">
        <v>0</v>
      </c>
      <c r="H543" s="52">
        <f t="shared" ref="H543" si="1422">(IF(D543="SELL",E543-F543,IF(D543="BUY",F543-E543)))*C543</f>
        <v>0</v>
      </c>
      <c r="I543" s="52">
        <v>0</v>
      </c>
      <c r="J543" s="52">
        <f t="shared" ref="J543" si="1423">SUM(H543,I543)</f>
        <v>0</v>
      </c>
    </row>
    <row r="544" spans="1:10" s="35" customFormat="1" ht="15.75">
      <c r="A544" s="8">
        <v>43361</v>
      </c>
      <c r="B544" s="9" t="s">
        <v>220</v>
      </c>
      <c r="C544" s="11">
        <f t="shared" ref="C544" si="1424">200000/E544</f>
        <v>280.50490883590464</v>
      </c>
      <c r="D544" s="9" t="s">
        <v>8</v>
      </c>
      <c r="E544" s="10">
        <v>713</v>
      </c>
      <c r="F544" s="10">
        <v>705.3</v>
      </c>
      <c r="G544" s="10">
        <v>698.3</v>
      </c>
      <c r="H544" s="52">
        <f t="shared" ref="H544" si="1425">(IF(D544="SELL",E544-F544,IF(D544="BUY",F544-E544)))*C544</f>
        <v>2159.8877980364787</v>
      </c>
      <c r="I544" s="52">
        <f t="shared" ref="I544" si="1426">(IF(D544="SELL",IF(G544="",0,F544-G544),IF(D544="BUY",IF(G544="",0,G544-F544))))*C544</f>
        <v>1963.5343618513325</v>
      </c>
      <c r="J544" s="52">
        <f t="shared" ref="J544" si="1427">SUM(H544,I544)</f>
        <v>4123.4221598878112</v>
      </c>
    </row>
    <row r="545" spans="1:10" s="34" customFormat="1" ht="15.75">
      <c r="A545" s="8">
        <v>43360</v>
      </c>
      <c r="B545" s="9" t="s">
        <v>219</v>
      </c>
      <c r="C545" s="11">
        <f t="shared" ref="C545" si="1428">200000/E545</f>
        <v>1020.4081632653061</v>
      </c>
      <c r="D545" s="9" t="s">
        <v>9</v>
      </c>
      <c r="E545" s="10">
        <v>196</v>
      </c>
      <c r="F545" s="10">
        <v>199</v>
      </c>
      <c r="G545" s="10">
        <v>203</v>
      </c>
      <c r="H545" s="52">
        <f t="shared" ref="H545" si="1429">(IF(D545="SELL",E545-F545,IF(D545="BUY",F545-E545)))*C545</f>
        <v>3061.2244897959185</v>
      </c>
      <c r="I545" s="52">
        <v>0</v>
      </c>
      <c r="J545" s="52">
        <f t="shared" ref="J545" si="1430">SUM(H545,I545)</f>
        <v>3061.2244897959185</v>
      </c>
    </row>
    <row r="546" spans="1:10" s="33" customFormat="1" ht="15.75">
      <c r="A546" s="8">
        <v>43357</v>
      </c>
      <c r="B546" s="9" t="s">
        <v>218</v>
      </c>
      <c r="C546" s="11">
        <f t="shared" ref="C546" si="1431">200000/E546</f>
        <v>443.45898004434588</v>
      </c>
      <c r="D546" s="9" t="s">
        <v>9</v>
      </c>
      <c r="E546" s="10">
        <v>451</v>
      </c>
      <c r="F546" s="10">
        <v>456</v>
      </c>
      <c r="G546" s="10">
        <v>462</v>
      </c>
      <c r="H546" s="52">
        <f t="shared" ref="H546" si="1432">(IF(D546="SELL",E546-F546,IF(D546="BUY",F546-E546)))*C546</f>
        <v>2217.2949002217292</v>
      </c>
      <c r="I546" s="52">
        <v>0</v>
      </c>
      <c r="J546" s="52">
        <f t="shared" ref="J546" si="1433">SUM(H546,I546)</f>
        <v>2217.2949002217292</v>
      </c>
    </row>
    <row r="547" spans="1:10" s="33" customFormat="1" ht="15.75">
      <c r="A547" s="8">
        <v>43355</v>
      </c>
      <c r="B547" s="9" t="s">
        <v>217</v>
      </c>
      <c r="C547" s="11">
        <f t="shared" ref="C547" si="1434">200000/E547</f>
        <v>1042.7528675703857</v>
      </c>
      <c r="D547" s="9" t="s">
        <v>9</v>
      </c>
      <c r="E547" s="10">
        <v>191.8</v>
      </c>
      <c r="F547" s="10">
        <v>193.3</v>
      </c>
      <c r="G547" s="10">
        <v>196</v>
      </c>
      <c r="H547" s="52">
        <f t="shared" ref="H547" si="1435">(IF(D547="SELL",E547-F547,IF(D547="BUY",F547-E547)))*C547</f>
        <v>1564.1293013555785</v>
      </c>
      <c r="I547" s="52">
        <v>0</v>
      </c>
      <c r="J547" s="52">
        <f t="shared" ref="J547" si="1436">SUM(H547,I547)</f>
        <v>1564.1293013555785</v>
      </c>
    </row>
    <row r="548" spans="1:10" s="33" customFormat="1" ht="15.75">
      <c r="A548" s="8">
        <v>43355</v>
      </c>
      <c r="B548" s="9" t="s">
        <v>21</v>
      </c>
      <c r="C548" s="11">
        <f t="shared" ref="C548" si="1437">200000/E548</f>
        <v>750.46904315197003</v>
      </c>
      <c r="D548" s="9" t="s">
        <v>9</v>
      </c>
      <c r="E548" s="10">
        <v>266.5</v>
      </c>
      <c r="F548" s="10">
        <v>273.66500000000002</v>
      </c>
      <c r="G548" s="10">
        <v>280</v>
      </c>
      <c r="H548" s="52">
        <f t="shared" ref="H548" si="1438">(IF(D548="SELL",E548-F548,IF(D548="BUY",F548-E548)))*C548</f>
        <v>5377.1106941838807</v>
      </c>
      <c r="I548" s="52">
        <v>0</v>
      </c>
      <c r="J548" s="52">
        <f t="shared" ref="J548" si="1439">SUM(H548,I548)</f>
        <v>5377.1106941838807</v>
      </c>
    </row>
    <row r="549" spans="1:10" s="32" customFormat="1" ht="15.75">
      <c r="A549" s="8">
        <v>43355</v>
      </c>
      <c r="B549" s="9" t="s">
        <v>216</v>
      </c>
      <c r="C549" s="11">
        <f t="shared" ref="C549" si="1440">200000/E549</f>
        <v>353.98230088495575</v>
      </c>
      <c r="D549" s="9" t="s">
        <v>9</v>
      </c>
      <c r="E549" s="10">
        <v>565</v>
      </c>
      <c r="F549" s="10">
        <v>568.20000000000005</v>
      </c>
      <c r="G549" s="10">
        <v>0</v>
      </c>
      <c r="H549" s="52">
        <f t="shared" ref="H549" si="1441">(IF(D549="SELL",E549-F549,IF(D549="BUY",F549-E549)))*C549</f>
        <v>1132.7433628318745</v>
      </c>
      <c r="I549" s="52">
        <v>0</v>
      </c>
      <c r="J549" s="52">
        <f t="shared" ref="J549" si="1442">SUM(H549,I549)</f>
        <v>1132.7433628318745</v>
      </c>
    </row>
    <row r="550" spans="1:10" s="32" customFormat="1" ht="15.75">
      <c r="A550" s="8">
        <v>43354</v>
      </c>
      <c r="B550" s="9" t="s">
        <v>215</v>
      </c>
      <c r="C550" s="11">
        <f t="shared" ref="C550" si="1443">200000/E550</f>
        <v>628.93081761006295</v>
      </c>
      <c r="D550" s="9" t="s">
        <v>9</v>
      </c>
      <c r="E550" s="10">
        <v>318</v>
      </c>
      <c r="F550" s="10">
        <v>313.2</v>
      </c>
      <c r="G550" s="10">
        <v>0</v>
      </c>
      <c r="H550" s="52">
        <f t="shared" ref="H550" si="1444">(IF(D550="SELL",E550-F550,IF(D550="BUY",F550-E550)))*C550</f>
        <v>-3018.8679245283092</v>
      </c>
      <c r="I550" s="52">
        <v>0</v>
      </c>
      <c r="J550" s="52">
        <f t="shared" ref="J550" si="1445">SUM(H550,I550)</f>
        <v>-3018.8679245283092</v>
      </c>
    </row>
    <row r="551" spans="1:10" s="31" customFormat="1" ht="15.75">
      <c r="A551" s="8">
        <v>43354</v>
      </c>
      <c r="B551" s="9" t="s">
        <v>214</v>
      </c>
      <c r="C551" s="11">
        <f t="shared" ref="C551" si="1446">200000/E551</f>
        <v>1801.8018018018017</v>
      </c>
      <c r="D551" s="9" t="s">
        <v>9</v>
      </c>
      <c r="E551" s="10">
        <v>111</v>
      </c>
      <c r="F551" s="10">
        <v>113</v>
      </c>
      <c r="G551" s="10">
        <v>115.3</v>
      </c>
      <c r="H551" s="52">
        <f t="shared" ref="H551" si="1447">(IF(D551="SELL",E551-F551,IF(D551="BUY",F551-E551)))*C551</f>
        <v>3603.6036036036035</v>
      </c>
      <c r="I551" s="52">
        <f t="shared" ref="I551" si="1448">(IF(D551="SELL",IF(G551="",0,F551-G551),IF(D551="BUY",IF(G551="",0,G551-F551))))*C551</f>
        <v>4144.1441441441384</v>
      </c>
      <c r="J551" s="52">
        <f t="shared" ref="J551" si="1449">SUM(H551,I551)</f>
        <v>7747.7477477477423</v>
      </c>
    </row>
    <row r="552" spans="1:10" s="30" customFormat="1" ht="15.75">
      <c r="A552" s="8">
        <v>43353</v>
      </c>
      <c r="B552" s="9" t="s">
        <v>98</v>
      </c>
      <c r="C552" s="11">
        <f t="shared" ref="C552" si="1450">200000/E552</f>
        <v>625</v>
      </c>
      <c r="D552" s="9" t="s">
        <v>9</v>
      </c>
      <c r="E552" s="10">
        <v>320</v>
      </c>
      <c r="F552" s="10">
        <v>312.8</v>
      </c>
      <c r="G552" s="10">
        <v>0</v>
      </c>
      <c r="H552" s="52">
        <f t="shared" ref="H552" si="1451">(IF(D552="SELL",E552-F552,IF(D552="BUY",F552-E552)))*C552</f>
        <v>-4499.9999999999927</v>
      </c>
      <c r="I552" s="52">
        <v>0</v>
      </c>
      <c r="J552" s="52">
        <f t="shared" ref="J552" si="1452">SUM(H552,I552)</f>
        <v>-4499.9999999999927</v>
      </c>
    </row>
    <row r="553" spans="1:10" s="30" customFormat="1" ht="15.75">
      <c r="A553" s="8">
        <v>43350</v>
      </c>
      <c r="B553" s="9" t="s">
        <v>26</v>
      </c>
      <c r="C553" s="11">
        <f t="shared" ref="C553" si="1453">200000/E553</f>
        <v>512.55766273705797</v>
      </c>
      <c r="D553" s="9" t="s">
        <v>9</v>
      </c>
      <c r="E553" s="10">
        <v>390.2</v>
      </c>
      <c r="F553" s="10">
        <v>396</v>
      </c>
      <c r="G553" s="10">
        <v>404</v>
      </c>
      <c r="H553" s="52">
        <f t="shared" ref="H553" si="1454">(IF(D553="SELL",E553-F553,IF(D553="BUY",F553-E553)))*C553</f>
        <v>2972.8344438749418</v>
      </c>
      <c r="I553" s="52">
        <v>0</v>
      </c>
      <c r="J553" s="52">
        <f t="shared" ref="J553" si="1455">SUM(H553,I553)</f>
        <v>2972.8344438749418</v>
      </c>
    </row>
    <row r="554" spans="1:10" s="29" customFormat="1" ht="15.75">
      <c r="A554" s="8">
        <v>43349</v>
      </c>
      <c r="B554" s="9" t="s">
        <v>213</v>
      </c>
      <c r="C554" s="11">
        <f t="shared" ref="C554" si="1456">200000/E554</f>
        <v>104.00416016640666</v>
      </c>
      <c r="D554" s="9" t="s">
        <v>9</v>
      </c>
      <c r="E554" s="10">
        <v>1923</v>
      </c>
      <c r="F554" s="10">
        <v>1933.5</v>
      </c>
      <c r="G554" s="10">
        <v>0</v>
      </c>
      <c r="H554" s="52">
        <f t="shared" ref="H554" si="1457">(IF(D554="SELL",E554-F554,IF(D554="BUY",F554-E554)))*C554</f>
        <v>1092.0436817472701</v>
      </c>
      <c r="I554" s="52">
        <v>0</v>
      </c>
      <c r="J554" s="52">
        <f t="shared" ref="J554" si="1458">SUM(H554,I554)</f>
        <v>1092.0436817472701</v>
      </c>
    </row>
    <row r="555" spans="1:10" s="28" customFormat="1" ht="15.75">
      <c r="A555" s="8">
        <v>43348</v>
      </c>
      <c r="B555" s="9" t="s">
        <v>96</v>
      </c>
      <c r="C555" s="11">
        <f t="shared" ref="C555" si="1459">200000/E555</f>
        <v>1842.4689083371718</v>
      </c>
      <c r="D555" s="9" t="s">
        <v>9</v>
      </c>
      <c r="E555" s="10">
        <v>108.55</v>
      </c>
      <c r="F555" s="10">
        <v>110</v>
      </c>
      <c r="G555" s="10">
        <v>112.2</v>
      </c>
      <c r="H555" s="52">
        <f t="shared" ref="H555" si="1460">(IF(D555="SELL",E555-F555,IF(D555="BUY",F555-E555)))*C555</f>
        <v>2671.5799170889045</v>
      </c>
      <c r="I555" s="52">
        <f t="shared" ref="I555" si="1461">(IF(D555="SELL",IF(G555="",0,F555-G555),IF(D555="BUY",IF(G555="",0,G555-F555))))*C555</f>
        <v>4053.4315983417832</v>
      </c>
      <c r="J555" s="52">
        <f t="shared" ref="J555" si="1462">SUM(H555,I555)</f>
        <v>6725.0115154306877</v>
      </c>
    </row>
    <row r="556" spans="1:10" s="27" customFormat="1" ht="15.75">
      <c r="A556" s="8">
        <v>43347</v>
      </c>
      <c r="B556" s="9" t="s">
        <v>212</v>
      </c>
      <c r="C556" s="11">
        <f t="shared" ref="C556" si="1463">200000/E556</f>
        <v>269.54177897574124</v>
      </c>
      <c r="D556" s="9" t="s">
        <v>9</v>
      </c>
      <c r="E556" s="10">
        <v>742</v>
      </c>
      <c r="F556" s="10">
        <v>756</v>
      </c>
      <c r="G556" s="10">
        <v>780</v>
      </c>
      <c r="H556" s="52">
        <f t="shared" ref="H556" si="1464">(IF(D556="SELL",E556-F556,IF(D556="BUY",F556-E556)))*C556</f>
        <v>3773.5849056603774</v>
      </c>
      <c r="I556" s="52">
        <v>0</v>
      </c>
      <c r="J556" s="52">
        <f t="shared" ref="J556" si="1465">SUM(H556,I556)</f>
        <v>3773.5849056603774</v>
      </c>
    </row>
    <row r="557" spans="1:10" s="26" customFormat="1" ht="15.75">
      <c r="A557" s="8">
        <v>43347</v>
      </c>
      <c r="B557" s="9" t="s">
        <v>20</v>
      </c>
      <c r="C557" s="11">
        <f t="shared" ref="C557" si="1466">200000/E557</f>
        <v>427.16787697565144</v>
      </c>
      <c r="D557" s="9" t="s">
        <v>9</v>
      </c>
      <c r="E557" s="10">
        <v>468.2</v>
      </c>
      <c r="F557" s="10">
        <v>475</v>
      </c>
      <c r="G557" s="10">
        <v>483</v>
      </c>
      <c r="H557" s="52">
        <f t="shared" ref="H557" si="1467">(IF(D557="SELL",E557-F557,IF(D557="BUY",F557-E557)))*C557</f>
        <v>2904.7415634344347</v>
      </c>
      <c r="I557" s="52">
        <v>0</v>
      </c>
      <c r="J557" s="52">
        <f t="shared" ref="J557" si="1468">SUM(H557,I557)</f>
        <v>2904.7415634344347</v>
      </c>
    </row>
    <row r="558" spans="1:10" s="26" customFormat="1" ht="15.75">
      <c r="A558" s="8">
        <v>43346</v>
      </c>
      <c r="B558" s="9" t="s">
        <v>201</v>
      </c>
      <c r="C558" s="11">
        <f t="shared" ref="C558:C559" si="1469">200000/E558</f>
        <v>178.09439002671417</v>
      </c>
      <c r="D558" s="9" t="s">
        <v>9</v>
      </c>
      <c r="E558" s="10">
        <v>1123</v>
      </c>
      <c r="F558" s="10">
        <v>1138</v>
      </c>
      <c r="G558" s="10">
        <v>1150</v>
      </c>
      <c r="H558" s="52">
        <f t="shared" ref="H558" si="1470">(IF(D558="SELL",E558-F558,IF(D558="BUY",F558-E558)))*C558</f>
        <v>2671.4158504007123</v>
      </c>
      <c r="I558" s="52">
        <f t="shared" ref="I558" si="1471">(IF(D558="SELL",IF(G558="",0,F558-G558),IF(D558="BUY",IF(G558="",0,G558-F558))))*C558</f>
        <v>2137.1326803205702</v>
      </c>
      <c r="J558" s="52">
        <f t="shared" ref="J558" si="1472">SUM(H558,I558)</f>
        <v>4808.5485307212821</v>
      </c>
    </row>
    <row r="559" spans="1:10" s="26" customFormat="1" ht="15.75">
      <c r="A559" s="8">
        <v>43346</v>
      </c>
      <c r="B559" s="9" t="s">
        <v>211</v>
      </c>
      <c r="C559" s="11">
        <f t="shared" si="1469"/>
        <v>813.00813008130081</v>
      </c>
      <c r="D559" s="9" t="s">
        <v>9</v>
      </c>
      <c r="E559" s="10">
        <v>246</v>
      </c>
      <c r="F559" s="10">
        <v>249.35</v>
      </c>
      <c r="G559" s="10">
        <v>256</v>
      </c>
      <c r="H559" s="52">
        <f t="shared" ref="H559" si="1473">(IF(D559="SELL",E559-F559,IF(D559="BUY",F559-E559)))*C559</f>
        <v>2723.5772357723531</v>
      </c>
      <c r="I559" s="52">
        <v>0</v>
      </c>
      <c r="J559" s="52">
        <f t="shared" ref="J559" si="1474">SUM(H559,I559)</f>
        <v>2723.5772357723531</v>
      </c>
    </row>
    <row r="560" spans="1:10" s="26" customFormat="1" ht="15.75">
      <c r="A560" s="8">
        <v>43346</v>
      </c>
      <c r="B560" s="9" t="s">
        <v>210</v>
      </c>
      <c r="C560" s="11">
        <f t="shared" ref="C560" si="1475">200000/E560</f>
        <v>591.71597633136093</v>
      </c>
      <c r="D560" s="9" t="s">
        <v>9</v>
      </c>
      <c r="E560" s="10">
        <v>338</v>
      </c>
      <c r="F560" s="10">
        <v>332</v>
      </c>
      <c r="G560" s="10">
        <v>0</v>
      </c>
      <c r="H560" s="52">
        <f t="shared" ref="H560" si="1476">(IF(D560="SELL",E560-F560,IF(D560="BUY",F560-E560)))*C560</f>
        <v>-3550.2958579881656</v>
      </c>
      <c r="I560" s="52">
        <v>0</v>
      </c>
      <c r="J560" s="52">
        <f t="shared" ref="J560" si="1477">SUM(H560,I560)</f>
        <v>-3550.2958579881656</v>
      </c>
    </row>
    <row r="561" spans="1:10" s="25" customFormat="1" ht="15.75">
      <c r="A561" s="8">
        <v>43346</v>
      </c>
      <c r="B561" s="9" t="s">
        <v>209</v>
      </c>
      <c r="C561" s="11">
        <f t="shared" ref="C561" si="1478">200000/E561</f>
        <v>555.70991942206172</v>
      </c>
      <c r="D561" s="9" t="s">
        <v>9</v>
      </c>
      <c r="E561" s="10">
        <v>359.9</v>
      </c>
      <c r="F561" s="10">
        <v>362</v>
      </c>
      <c r="G561" s="10">
        <v>369</v>
      </c>
      <c r="H561" s="52">
        <f t="shared" ref="H561" si="1479">(IF(D561="SELL",E561-F561,IF(D561="BUY",F561-E561)))*C561</f>
        <v>1166.9908307863423</v>
      </c>
      <c r="I561" s="52">
        <v>0</v>
      </c>
      <c r="J561" s="52">
        <f t="shared" ref="J561" si="1480">SUM(H561,I561)</f>
        <v>1166.9908307863423</v>
      </c>
    </row>
    <row r="562" spans="1:10" s="24" customFormat="1" ht="15.75">
      <c r="A562" s="8">
        <v>43343</v>
      </c>
      <c r="B562" s="9" t="s">
        <v>208</v>
      </c>
      <c r="C562" s="11">
        <f t="shared" ref="C562" si="1481">200000/E562</f>
        <v>648.29821717990274</v>
      </c>
      <c r="D562" s="9" t="s">
        <v>9</v>
      </c>
      <c r="E562" s="10">
        <v>308.5</v>
      </c>
      <c r="F562" s="10">
        <v>311</v>
      </c>
      <c r="G562" s="10">
        <v>315</v>
      </c>
      <c r="H562" s="52">
        <f t="shared" ref="H562" si="1482">(IF(D562="SELL",E562-F562,IF(D562="BUY",F562-E562)))*C562</f>
        <v>1620.7455429497568</v>
      </c>
      <c r="I562" s="52">
        <v>0</v>
      </c>
      <c r="J562" s="52">
        <f t="shared" ref="J562" si="1483">SUM(H562,I562)</f>
        <v>1620.7455429497568</v>
      </c>
    </row>
    <row r="563" spans="1:10" s="24" customFormat="1" ht="15.75">
      <c r="A563" s="8">
        <v>43342</v>
      </c>
      <c r="B563" s="9" t="s">
        <v>67</v>
      </c>
      <c r="C563" s="11">
        <f t="shared" ref="C563" si="1484">200000/E563</f>
        <v>497.5124378109453</v>
      </c>
      <c r="D563" s="9" t="s">
        <v>9</v>
      </c>
      <c r="E563" s="10">
        <v>402</v>
      </c>
      <c r="F563" s="10">
        <v>411</v>
      </c>
      <c r="G563" s="10">
        <v>418.2</v>
      </c>
      <c r="H563" s="52">
        <f t="shared" ref="H563" si="1485">(IF(D563="SELL",E563-F563,IF(D563="BUY",F563-E563)))*C563</f>
        <v>4477.6119402985078</v>
      </c>
      <c r="I563" s="52">
        <v>0</v>
      </c>
      <c r="J563" s="52">
        <f t="shared" ref="J563" si="1486">SUM(H563,I563)</f>
        <v>4477.6119402985078</v>
      </c>
    </row>
    <row r="564" spans="1:10" s="24" customFormat="1" ht="15.75">
      <c r="A564" s="8">
        <v>43342</v>
      </c>
      <c r="B564" s="9" t="s">
        <v>207</v>
      </c>
      <c r="C564" s="11">
        <f t="shared" ref="C564" si="1487">200000/E564</f>
        <v>352.11267605633805</v>
      </c>
      <c r="D564" s="9" t="s">
        <v>9</v>
      </c>
      <c r="E564" s="10">
        <v>568</v>
      </c>
      <c r="F564" s="10">
        <v>575</v>
      </c>
      <c r="G564" s="10">
        <v>583</v>
      </c>
      <c r="H564" s="52">
        <f t="shared" ref="H564" si="1488">(IF(D564="SELL",E564-F564,IF(D564="BUY",F564-E564)))*C564</f>
        <v>2464.7887323943664</v>
      </c>
      <c r="I564" s="52">
        <v>0</v>
      </c>
      <c r="J564" s="52">
        <f t="shared" ref="J564" si="1489">SUM(H564,I564)</f>
        <v>2464.7887323943664</v>
      </c>
    </row>
    <row r="565" spans="1:10" s="23" customFormat="1" ht="15.75">
      <c r="A565" s="8">
        <v>43342</v>
      </c>
      <c r="B565" s="9" t="s">
        <v>117</v>
      </c>
      <c r="C565" s="11">
        <f t="shared" ref="C565" si="1490">200000/E565</f>
        <v>742.11502782931359</v>
      </c>
      <c r="D565" s="9" t="s">
        <v>9</v>
      </c>
      <c r="E565" s="10">
        <v>269.5</v>
      </c>
      <c r="F565" s="10">
        <v>273</v>
      </c>
      <c r="G565" s="10">
        <v>278</v>
      </c>
      <c r="H565" s="52">
        <f t="shared" ref="H565" si="1491">(IF(D565="SELL",E565-F565,IF(D565="BUY",F565-E565)))*C565</f>
        <v>2597.4025974025976</v>
      </c>
      <c r="I565" s="52">
        <v>0</v>
      </c>
      <c r="J565" s="52">
        <f t="shared" ref="J565" si="1492">SUM(H565,I565)</f>
        <v>2597.4025974025976</v>
      </c>
    </row>
    <row r="566" spans="1:10" s="23" customFormat="1" ht="15.75">
      <c r="A566" s="8">
        <v>43341</v>
      </c>
      <c r="B566" s="9" t="s">
        <v>155</v>
      </c>
      <c r="C566" s="11">
        <f t="shared" ref="C566" si="1493">200000/E566</f>
        <v>125.39184952978056</v>
      </c>
      <c r="D566" s="9" t="s">
        <v>9</v>
      </c>
      <c r="E566" s="10">
        <v>1595</v>
      </c>
      <c r="F566" s="10">
        <v>1612</v>
      </c>
      <c r="G566" s="10">
        <v>1632</v>
      </c>
      <c r="H566" s="52">
        <f t="shared" ref="H566" si="1494">(IF(D566="SELL",E566-F566,IF(D566="BUY",F566-E566)))*C566</f>
        <v>2131.6614420062697</v>
      </c>
      <c r="I566" s="52">
        <v>0</v>
      </c>
      <c r="J566" s="52">
        <f t="shared" ref="J566" si="1495">SUM(H566,I566)</f>
        <v>2131.6614420062697</v>
      </c>
    </row>
    <row r="567" spans="1:10" s="22" customFormat="1" ht="15.75">
      <c r="A567" s="8">
        <v>43341</v>
      </c>
      <c r="B567" s="9" t="s">
        <v>206</v>
      </c>
      <c r="C567" s="11">
        <f t="shared" ref="C567" si="1496">200000/E567</f>
        <v>299.31158335827593</v>
      </c>
      <c r="D567" s="9" t="s">
        <v>9</v>
      </c>
      <c r="E567" s="10">
        <v>668.2</v>
      </c>
      <c r="F567" s="10">
        <v>669.1</v>
      </c>
      <c r="G567" s="10">
        <v>0</v>
      </c>
      <c r="H567" s="52">
        <f t="shared" ref="H567" si="1497">(IF(D567="SELL",E567-F567,IF(D567="BUY",F567-E567)))*C567</f>
        <v>269.3804250224415</v>
      </c>
      <c r="I567" s="52">
        <v>0</v>
      </c>
      <c r="J567" s="52">
        <f t="shared" ref="J567" si="1498">SUM(H567,I567)</f>
        <v>269.3804250224415</v>
      </c>
    </row>
    <row r="568" spans="1:10" s="21" customFormat="1" ht="15.75">
      <c r="A568" s="8">
        <v>43340</v>
      </c>
      <c r="B568" s="9" t="s">
        <v>205</v>
      </c>
      <c r="C568" s="11">
        <f t="shared" ref="C568" si="1499">200000/E568</f>
        <v>243.01336573511543</v>
      </c>
      <c r="D568" s="9" t="s">
        <v>8</v>
      </c>
      <c r="E568" s="10">
        <v>823</v>
      </c>
      <c r="F568" s="10">
        <v>811</v>
      </c>
      <c r="G568" s="10">
        <v>800</v>
      </c>
      <c r="H568" s="52">
        <f t="shared" ref="H568" si="1500">(IF(D568="SELL",E568-F568,IF(D568="BUY",F568-E568)))*C568</f>
        <v>2916.1603888213849</v>
      </c>
      <c r="I568" s="52">
        <v>0</v>
      </c>
      <c r="J568" s="52">
        <f t="shared" ref="J568" si="1501">SUM(H568,I568)</f>
        <v>2916.1603888213849</v>
      </c>
    </row>
    <row r="569" spans="1:10" s="21" customFormat="1" ht="15.75">
      <c r="A569" s="8">
        <v>43340</v>
      </c>
      <c r="B569" s="9" t="s">
        <v>204</v>
      </c>
      <c r="C569" s="11">
        <f t="shared" ref="C569" si="1502">200000/E569</f>
        <v>436.68122270742356</v>
      </c>
      <c r="D569" s="9" t="s">
        <v>9</v>
      </c>
      <c r="E569" s="10">
        <v>458</v>
      </c>
      <c r="F569" s="10">
        <v>465</v>
      </c>
      <c r="G569" s="10">
        <v>473</v>
      </c>
      <c r="H569" s="52">
        <f t="shared" ref="H569" si="1503">(IF(D569="SELL",E569-F569,IF(D569="BUY",F569-E569)))*C569</f>
        <v>3056.7685589519651</v>
      </c>
      <c r="I569" s="52">
        <v>0</v>
      </c>
      <c r="J569" s="52">
        <f t="shared" ref="J569" si="1504">SUM(H569,I569)</f>
        <v>3056.7685589519651</v>
      </c>
    </row>
    <row r="570" spans="1:10" s="20" customFormat="1" ht="15.75">
      <c r="A570" s="8">
        <v>43340</v>
      </c>
      <c r="B570" s="9" t="s">
        <v>155</v>
      </c>
      <c r="C570" s="11">
        <f t="shared" ref="C570" si="1505">200000/E570</f>
        <v>126.34238787113077</v>
      </c>
      <c r="D570" s="9" t="s">
        <v>9</v>
      </c>
      <c r="E570" s="10">
        <v>1583</v>
      </c>
      <c r="F570" s="10">
        <v>1560.2</v>
      </c>
      <c r="G570" s="10">
        <v>0</v>
      </c>
      <c r="H570" s="52">
        <f t="shared" ref="H570" si="1506">(IF(D570="SELL",E570-F570,IF(D570="BUY",F570-E570)))*C570</f>
        <v>-2880.6064434617756</v>
      </c>
      <c r="I570" s="52">
        <v>0</v>
      </c>
      <c r="J570" s="52">
        <f t="shared" ref="J570" si="1507">SUM(H570,I570)</f>
        <v>-2880.6064434617756</v>
      </c>
    </row>
    <row r="571" spans="1:10" s="19" customFormat="1" ht="15.75">
      <c r="A571" s="8">
        <v>43339</v>
      </c>
      <c r="B571" s="9" t="s">
        <v>203</v>
      </c>
      <c r="C571" s="11">
        <f t="shared" ref="C571" si="1508">200000/E571</f>
        <v>651.67807103290977</v>
      </c>
      <c r="D571" s="9" t="s">
        <v>9</v>
      </c>
      <c r="E571" s="10">
        <v>306.89999999999998</v>
      </c>
      <c r="F571" s="10">
        <v>0</v>
      </c>
      <c r="G571" s="10">
        <v>0</v>
      </c>
      <c r="H571" s="52">
        <v>0</v>
      </c>
      <c r="I571" s="52">
        <v>0</v>
      </c>
      <c r="J571" s="52">
        <f t="shared" ref="J571" si="1509">SUM(H571,I571)</f>
        <v>0</v>
      </c>
    </row>
    <row r="572" spans="1:10" s="18" customFormat="1" ht="15.75">
      <c r="A572" s="8">
        <v>43336</v>
      </c>
      <c r="B572" s="9" t="s">
        <v>202</v>
      </c>
      <c r="C572" s="11">
        <f t="shared" ref="C572" si="1510">200000/E572</f>
        <v>779.72709551656919</v>
      </c>
      <c r="D572" s="9" t="s">
        <v>8</v>
      </c>
      <c r="E572" s="10">
        <v>256.5</v>
      </c>
      <c r="F572" s="10">
        <v>251</v>
      </c>
      <c r="G572" s="10">
        <v>245</v>
      </c>
      <c r="H572" s="52">
        <f t="shared" ref="H572" si="1511">(IF(D572="SELL",E572-F572,IF(D572="BUY",F572-E572)))*C572</f>
        <v>4288.4990253411306</v>
      </c>
      <c r="I572" s="52">
        <v>0</v>
      </c>
      <c r="J572" s="52">
        <f t="shared" ref="J572" si="1512">SUM(H572,I572)</f>
        <v>4288.4990253411306</v>
      </c>
    </row>
    <row r="573" spans="1:10" s="18" customFormat="1" ht="15.75">
      <c r="A573" s="8">
        <v>43336</v>
      </c>
      <c r="B573" s="9" t="s">
        <v>201</v>
      </c>
      <c r="C573" s="11">
        <f t="shared" ref="C573" si="1513">200000/E573</f>
        <v>197.04433497536945</v>
      </c>
      <c r="D573" s="9" t="s">
        <v>9</v>
      </c>
      <c r="E573" s="10">
        <v>1015</v>
      </c>
      <c r="F573" s="10">
        <v>996</v>
      </c>
      <c r="G573" s="10">
        <v>0</v>
      </c>
      <c r="H573" s="52">
        <f t="shared" ref="H573" si="1514">(IF(D573="SELL",E573-F573,IF(D573="BUY",F573-E573)))*C573</f>
        <v>-3743.8423645320195</v>
      </c>
      <c r="I573" s="52">
        <v>0</v>
      </c>
      <c r="J573" s="52">
        <f t="shared" ref="J573" si="1515">SUM(H573,I573)</f>
        <v>-3743.8423645320195</v>
      </c>
    </row>
    <row r="574" spans="1:10" s="18" customFormat="1" ht="15.75">
      <c r="A574" s="8">
        <v>43335</v>
      </c>
      <c r="B574" s="9" t="s">
        <v>200</v>
      </c>
      <c r="C574" s="11">
        <f t="shared" ref="C574" si="1516">200000/E574</f>
        <v>628.93081761006295</v>
      </c>
      <c r="D574" s="9" t="s">
        <v>9</v>
      </c>
      <c r="E574" s="10">
        <v>318</v>
      </c>
      <c r="F574" s="10">
        <v>0</v>
      </c>
      <c r="G574" s="10">
        <v>0</v>
      </c>
      <c r="H574" s="52">
        <v>0</v>
      </c>
      <c r="I574" s="52">
        <v>0</v>
      </c>
      <c r="J574" s="52">
        <v>0</v>
      </c>
    </row>
    <row r="575" spans="1:10" s="16" customFormat="1" ht="15.75">
      <c r="A575" s="8">
        <v>43335</v>
      </c>
      <c r="B575" s="9" t="s">
        <v>26</v>
      </c>
      <c r="C575" s="11">
        <f t="shared" ref="C575" si="1517">200000/E575</f>
        <v>525.55511759295757</v>
      </c>
      <c r="D575" s="9" t="s">
        <v>9</v>
      </c>
      <c r="E575" s="10">
        <v>380.55</v>
      </c>
      <c r="F575" s="10">
        <v>0</v>
      </c>
      <c r="G575" s="10">
        <v>0</v>
      </c>
      <c r="H575" s="52">
        <v>0</v>
      </c>
      <c r="I575" s="52">
        <v>0</v>
      </c>
      <c r="J575" s="52">
        <f t="shared" ref="J575" si="1518">SUM(H575,I575)</f>
        <v>0</v>
      </c>
    </row>
    <row r="576" spans="1:10" s="16" customFormat="1" ht="15.75">
      <c r="A576" s="8">
        <v>43333</v>
      </c>
      <c r="B576" s="9" t="s">
        <v>73</v>
      </c>
      <c r="C576" s="11">
        <f t="shared" ref="C576" si="1519">200000/E576</f>
        <v>144.92753623188406</v>
      </c>
      <c r="D576" s="9" t="s">
        <v>9</v>
      </c>
      <c r="E576" s="10">
        <v>1380</v>
      </c>
      <c r="F576" s="10">
        <v>1395</v>
      </c>
      <c r="G576" s="10">
        <v>1415</v>
      </c>
      <c r="H576" s="52">
        <f t="shared" ref="H576" si="1520">(IF(D576="SELL",E576-F576,IF(D576="BUY",F576-E576)))*C576</f>
        <v>2173.913043478261</v>
      </c>
      <c r="I576" s="52">
        <v>0</v>
      </c>
      <c r="J576" s="52">
        <f t="shared" ref="J576" si="1521">SUM(H576,I576)</f>
        <v>2173.913043478261</v>
      </c>
    </row>
    <row r="577" spans="1:10" s="15" customFormat="1" ht="15.75">
      <c r="A577" s="8">
        <v>43333</v>
      </c>
      <c r="B577" s="9" t="s">
        <v>76</v>
      </c>
      <c r="C577" s="11">
        <f t="shared" ref="C577" si="1522">200000/E577</f>
        <v>664.2311524410494</v>
      </c>
      <c r="D577" s="9" t="s">
        <v>9</v>
      </c>
      <c r="E577" s="10">
        <v>301.10000000000002</v>
      </c>
      <c r="F577" s="10">
        <v>305</v>
      </c>
      <c r="G577" s="10">
        <v>311</v>
      </c>
      <c r="H577" s="52">
        <f t="shared" ref="H577" si="1523">(IF(D577="SELL",E577-F577,IF(D577="BUY",F577-E577)))*C577</f>
        <v>2590.5014945200774</v>
      </c>
      <c r="I577" s="52">
        <f t="shared" ref="I577" si="1524">(IF(D577="SELL",IF(G577="",0,F577-G577),IF(D577="BUY",IF(G577="",0,G577-F577))))*C577</f>
        <v>3985.3869146462966</v>
      </c>
      <c r="J577" s="52">
        <f t="shared" ref="J577" si="1525">SUM(H577,I577)</f>
        <v>6575.888409166374</v>
      </c>
    </row>
    <row r="578" spans="1:10" s="15" customFormat="1" ht="15.75">
      <c r="A578" s="8">
        <v>43332</v>
      </c>
      <c r="B578" s="9" t="s">
        <v>75</v>
      </c>
      <c r="C578" s="11">
        <f t="shared" ref="C578" si="1526">200000/E578</f>
        <v>191.29603060736488</v>
      </c>
      <c r="D578" s="9" t="s">
        <v>8</v>
      </c>
      <c r="E578" s="10">
        <v>1045.5</v>
      </c>
      <c r="F578" s="10">
        <v>1055</v>
      </c>
      <c r="G578" s="10">
        <v>0</v>
      </c>
      <c r="H578" s="52">
        <f t="shared" ref="H578" si="1527">(IF(D578="SELL",E578-F578,IF(D578="BUY",F578-E578)))*C578</f>
        <v>-1817.3122907699665</v>
      </c>
      <c r="I578" s="52">
        <v>0</v>
      </c>
      <c r="J578" s="52">
        <f t="shared" ref="J578" si="1528">SUM(H578,I578)</f>
        <v>-1817.3122907699665</v>
      </c>
    </row>
    <row r="579" spans="1:10" s="15" customFormat="1" ht="15.75">
      <c r="A579" s="8">
        <v>43332</v>
      </c>
      <c r="B579" s="9" t="s">
        <v>74</v>
      </c>
      <c r="C579" s="11">
        <f t="shared" ref="C579" si="1529">200000/E579</f>
        <v>190.38553069966682</v>
      </c>
      <c r="D579" s="9" t="s">
        <v>9</v>
      </c>
      <c r="E579" s="10">
        <v>1050.5</v>
      </c>
      <c r="F579" s="10">
        <v>1065</v>
      </c>
      <c r="G579" s="10">
        <v>1082</v>
      </c>
      <c r="H579" s="52">
        <f t="shared" ref="H579:H580" si="1530">(IF(D579="SELL",E579-F579,IF(D579="BUY",F579-E579)))*C579</f>
        <v>2760.5901951451688</v>
      </c>
      <c r="I579" s="52">
        <v>0</v>
      </c>
      <c r="J579" s="52">
        <f t="shared" ref="J579:J580" si="1531">SUM(H579,I579)</f>
        <v>2760.5901951451688</v>
      </c>
    </row>
    <row r="580" spans="1:10" s="15" customFormat="1" ht="15.75">
      <c r="A580" s="8">
        <v>43332</v>
      </c>
      <c r="B580" s="9" t="s">
        <v>73</v>
      </c>
      <c r="C580" s="11">
        <f t="shared" ref="C580" si="1532">200000/E580</f>
        <v>148.53323431117713</v>
      </c>
      <c r="D580" s="9" t="s">
        <v>9</v>
      </c>
      <c r="E580" s="10">
        <v>1346.5</v>
      </c>
      <c r="F580" s="10">
        <v>1360</v>
      </c>
      <c r="G580" s="10">
        <v>1380</v>
      </c>
      <c r="H580" s="52">
        <f t="shared" si="1530"/>
        <v>2005.1986632008911</v>
      </c>
      <c r="I580" s="52">
        <f t="shared" ref="I580" si="1533">(IF(D580="SELL",IF(G580="",0,F580-G580),IF(D580="BUY",IF(G580="",0,G580-F580))))*C580</f>
        <v>2970.6646862235425</v>
      </c>
      <c r="J580" s="52">
        <f t="shared" si="1531"/>
        <v>4975.8633494244332</v>
      </c>
    </row>
    <row r="581" spans="1:10" s="15" customFormat="1" ht="15.75">
      <c r="A581" s="8">
        <v>43329</v>
      </c>
      <c r="B581" s="9" t="s">
        <v>72</v>
      </c>
      <c r="C581" s="11">
        <f t="shared" ref="C581" si="1534">200000/E581</f>
        <v>680.27210884353747</v>
      </c>
      <c r="D581" s="9" t="s">
        <v>9</v>
      </c>
      <c r="E581" s="10">
        <v>294</v>
      </c>
      <c r="F581" s="10">
        <v>296</v>
      </c>
      <c r="G581" s="10">
        <v>298</v>
      </c>
      <c r="H581" s="52">
        <f t="shared" ref="H581" si="1535">(IF(D581="SELL",E581-F581,IF(D581="BUY",F581-E581)))*C581</f>
        <v>1360.5442176870749</v>
      </c>
      <c r="I581" s="52">
        <f t="shared" ref="I581" si="1536">(IF(D581="SELL",IF(G581="",0,F581-G581),IF(D581="BUY",IF(G581="",0,G581-F581))))*C581</f>
        <v>1360.5442176870749</v>
      </c>
      <c r="J581" s="52">
        <f t="shared" ref="J581" si="1537">SUM(H581,I581)</f>
        <v>2721.0884353741499</v>
      </c>
    </row>
    <row r="582" spans="1:10" s="15" customFormat="1" ht="15.75">
      <c r="A582" s="8">
        <v>43329</v>
      </c>
      <c r="B582" s="9" t="s">
        <v>71</v>
      </c>
      <c r="C582" s="11">
        <f t="shared" ref="C582" si="1538">200000/E582</f>
        <v>125.38398846467307</v>
      </c>
      <c r="D582" s="9" t="s">
        <v>9</v>
      </c>
      <c r="E582" s="10">
        <v>1595.1</v>
      </c>
      <c r="F582" s="10">
        <v>1620</v>
      </c>
      <c r="G582" s="10">
        <v>1650</v>
      </c>
      <c r="H582" s="52">
        <f t="shared" ref="H582" si="1539">(IF(D582="SELL",E582-F582,IF(D582="BUY",F582-E582)))*C582</f>
        <v>3122.0613127703709</v>
      </c>
      <c r="I582" s="52">
        <v>0</v>
      </c>
      <c r="J582" s="52">
        <f t="shared" ref="J582" si="1540">SUM(H582,I582)</f>
        <v>3122.0613127703709</v>
      </c>
    </row>
    <row r="583" spans="1:10" s="15" customFormat="1" ht="15.75">
      <c r="A583" s="8">
        <v>43329</v>
      </c>
      <c r="B583" s="9" t="s">
        <v>70</v>
      </c>
      <c r="C583" s="11">
        <f t="shared" ref="C583" si="1541">200000/E583</f>
        <v>630.91482649842271</v>
      </c>
      <c r="D583" s="9" t="s">
        <v>9</v>
      </c>
      <c r="E583" s="10">
        <v>317</v>
      </c>
      <c r="F583" s="10">
        <v>319</v>
      </c>
      <c r="G583" s="10">
        <v>0</v>
      </c>
      <c r="H583" s="52">
        <f t="shared" ref="H583" si="1542">(IF(D583="SELL",E583-F583,IF(D583="BUY",F583-E583)))*C583</f>
        <v>1261.8296529968454</v>
      </c>
      <c r="I583" s="52">
        <v>0</v>
      </c>
      <c r="J583" s="52">
        <f t="shared" ref="J583" si="1543">SUM(H583,I583)</f>
        <v>1261.8296529968454</v>
      </c>
    </row>
    <row r="584" spans="1:10" s="15" customFormat="1" ht="15.75">
      <c r="A584" s="8">
        <v>43329</v>
      </c>
      <c r="B584" s="9" t="s">
        <v>69</v>
      </c>
      <c r="C584" s="11">
        <f t="shared" ref="C584" si="1544">200000/E584</f>
        <v>428.08219178082192</v>
      </c>
      <c r="D584" s="9" t="s">
        <v>9</v>
      </c>
      <c r="E584" s="10">
        <v>467.2</v>
      </c>
      <c r="F584" s="10">
        <v>459</v>
      </c>
      <c r="G584" s="10">
        <v>0</v>
      </c>
      <c r="H584" s="52">
        <f t="shared" ref="H584" si="1545">(IF(D584="SELL",E584-F584,IF(D584="BUY",F584-E584)))*C584</f>
        <v>-3510.2739726027348</v>
      </c>
      <c r="I584" s="52">
        <v>0</v>
      </c>
      <c r="J584" s="52">
        <f t="shared" ref="J584" si="1546">SUM(H584,I584)</f>
        <v>-3510.2739726027348</v>
      </c>
    </row>
    <row r="585" spans="1:10" s="14" customFormat="1" ht="15.75">
      <c r="A585" s="8">
        <v>43328</v>
      </c>
      <c r="B585" s="9" t="s">
        <v>69</v>
      </c>
      <c r="C585" s="11">
        <f t="shared" ref="C585" si="1547">200000/E585</f>
        <v>428.08219178082192</v>
      </c>
      <c r="D585" s="9" t="s">
        <v>9</v>
      </c>
      <c r="E585" s="10">
        <v>467.2</v>
      </c>
      <c r="F585" s="10">
        <v>463</v>
      </c>
      <c r="G585" s="10">
        <v>0</v>
      </c>
      <c r="H585" s="52">
        <f t="shared" ref="H585" si="1548">(IF(D585="SELL",E585-F585,IF(D585="BUY",F585-E585)))*C585</f>
        <v>-1797.9452054794472</v>
      </c>
      <c r="I585" s="52">
        <v>0</v>
      </c>
      <c r="J585" s="52">
        <f t="shared" ref="J585" si="1549">SUM(H585,I585)</f>
        <v>-1797.9452054794472</v>
      </c>
    </row>
    <row r="586" spans="1:10" s="14" customFormat="1" ht="15.75">
      <c r="A586" s="8">
        <v>43326</v>
      </c>
      <c r="B586" s="9" t="s">
        <v>68</v>
      </c>
      <c r="C586" s="11">
        <f t="shared" ref="C586" si="1550">200000/E586</f>
        <v>522.19321148825065</v>
      </c>
      <c r="D586" s="9" t="s">
        <v>9</v>
      </c>
      <c r="E586" s="10">
        <v>383</v>
      </c>
      <c r="F586" s="10">
        <v>385</v>
      </c>
      <c r="G586" s="10">
        <v>387</v>
      </c>
      <c r="H586" s="52">
        <f t="shared" ref="H586" si="1551">(IF(D586="SELL",E586-F586,IF(D586="BUY",F586-E586)))*C586</f>
        <v>1044.3864229765013</v>
      </c>
      <c r="I586" s="52">
        <v>0</v>
      </c>
      <c r="J586" s="52">
        <f t="shared" ref="J586" si="1552">SUM(H586,I586)</f>
        <v>1044.3864229765013</v>
      </c>
    </row>
    <row r="587" spans="1:10" s="14" customFormat="1" ht="15.75">
      <c r="A587" s="8">
        <v>43326</v>
      </c>
      <c r="B587" s="9" t="s">
        <v>67</v>
      </c>
      <c r="C587" s="11">
        <f t="shared" ref="C587" si="1553">200000/E587</f>
        <v>502.51256281407035</v>
      </c>
      <c r="D587" s="9" t="s">
        <v>9</v>
      </c>
      <c r="E587" s="10">
        <v>398</v>
      </c>
      <c r="F587" s="10">
        <v>400</v>
      </c>
      <c r="G587" s="10">
        <v>402</v>
      </c>
      <c r="H587" s="52">
        <v>0</v>
      </c>
      <c r="I587" s="52">
        <v>0</v>
      </c>
      <c r="J587" s="52">
        <v>0</v>
      </c>
    </row>
    <row r="588" spans="1:10" s="14" customFormat="1" ht="15.75">
      <c r="A588" s="8">
        <v>43325</v>
      </c>
      <c r="B588" s="9" t="s">
        <v>49</v>
      </c>
      <c r="C588" s="11">
        <f t="shared" ref="C588" si="1554">200000/E588</f>
        <v>356.50623885918003</v>
      </c>
      <c r="D588" s="9" t="s">
        <v>8</v>
      </c>
      <c r="E588" s="10">
        <v>561</v>
      </c>
      <c r="F588" s="10">
        <v>559</v>
      </c>
      <c r="G588" s="10">
        <v>557</v>
      </c>
      <c r="H588" s="52">
        <f t="shared" ref="H588" si="1555">(IF(D588="SELL",E588-F588,IF(D588="BUY",F588-E588)))*C588</f>
        <v>713.01247771836006</v>
      </c>
      <c r="I588" s="52">
        <f t="shared" ref="I588" si="1556">(IF(D588="SELL",IF(G588="",0,F588-G588),IF(D588="BUY",IF(G588="",0,G588-F588))))*C588</f>
        <v>713.01247771836006</v>
      </c>
      <c r="J588" s="52">
        <f t="shared" ref="J588" si="1557">SUM(H588,I588)</f>
        <v>1426.0249554367201</v>
      </c>
    </row>
    <row r="589" spans="1:10" s="14" customFormat="1" ht="15.75">
      <c r="A589" s="8">
        <v>43325</v>
      </c>
      <c r="B589" s="9" t="s">
        <v>61</v>
      </c>
      <c r="C589" s="11">
        <f t="shared" ref="C589" si="1558">200000/E589</f>
        <v>396.03960396039605</v>
      </c>
      <c r="D589" s="9" t="s">
        <v>8</v>
      </c>
      <c r="E589" s="10">
        <v>505</v>
      </c>
      <c r="F589" s="10">
        <v>503</v>
      </c>
      <c r="G589" s="10">
        <v>500</v>
      </c>
      <c r="H589" s="52">
        <f t="shared" ref="H589" si="1559">(IF(D589="SELL",E589-F589,IF(D589="BUY",F589-E589)))*C589</f>
        <v>792.0792079207921</v>
      </c>
      <c r="I589" s="52">
        <f t="shared" ref="I589" si="1560">(IF(D589="SELL",IF(G589="",0,F589-G589),IF(D589="BUY",IF(G589="",0,G589-F589))))*C589</f>
        <v>1188.1188118811881</v>
      </c>
      <c r="J589" s="52">
        <f t="shared" ref="J589" si="1561">SUM(H589,I589)</f>
        <v>1980.1980198019801</v>
      </c>
    </row>
    <row r="590" spans="1:10" s="14" customFormat="1" ht="15.75">
      <c r="A590" s="8">
        <v>43325</v>
      </c>
      <c r="B590" s="9" t="s">
        <v>66</v>
      </c>
      <c r="C590" s="11">
        <f t="shared" ref="C590" si="1562">200000/E590</f>
        <v>317.96502384737681</v>
      </c>
      <c r="D590" s="9" t="s">
        <v>9</v>
      </c>
      <c r="E590" s="10">
        <v>629</v>
      </c>
      <c r="F590" s="10">
        <v>632</v>
      </c>
      <c r="G590" s="10">
        <v>635</v>
      </c>
      <c r="H590" s="52">
        <f t="shared" ref="H590:H591" si="1563">(IF(D590="SELL",E590-F590,IF(D590="BUY",F590-E590)))*C590</f>
        <v>953.89507154213038</v>
      </c>
      <c r="I590" s="52">
        <f t="shared" ref="I590:I591" si="1564">(IF(D590="SELL",IF(G590="",0,F590-G590),IF(D590="BUY",IF(G590="",0,G590-F590))))*C590</f>
        <v>953.89507154213038</v>
      </c>
      <c r="J590" s="52">
        <f t="shared" ref="J590:J591" si="1565">SUM(H590,I590)</f>
        <v>1907.7901430842608</v>
      </c>
    </row>
    <row r="591" spans="1:10" s="14" customFormat="1" ht="15.75">
      <c r="A591" s="8">
        <v>43325</v>
      </c>
      <c r="B591" s="9" t="s">
        <v>65</v>
      </c>
      <c r="C591" s="11">
        <f t="shared" ref="C591" si="1566">200000/E591</f>
        <v>256.41025641025641</v>
      </c>
      <c r="D591" s="9" t="s">
        <v>8</v>
      </c>
      <c r="E591" s="10">
        <v>780</v>
      </c>
      <c r="F591" s="10">
        <v>777</v>
      </c>
      <c r="G591" s="10">
        <v>774</v>
      </c>
      <c r="H591" s="52">
        <f t="shared" si="1563"/>
        <v>769.23076923076928</v>
      </c>
      <c r="I591" s="52">
        <f t="shared" si="1564"/>
        <v>769.23076923076928</v>
      </c>
      <c r="J591" s="52">
        <f t="shared" si="1565"/>
        <v>1538.4615384615386</v>
      </c>
    </row>
    <row r="592" spans="1:10" s="14" customFormat="1" ht="15.75">
      <c r="A592" s="8">
        <v>43322</v>
      </c>
      <c r="B592" s="9" t="s">
        <v>47</v>
      </c>
      <c r="C592" s="11">
        <f t="shared" ref="C592" si="1567">200000/E592</f>
        <v>347.22222222222223</v>
      </c>
      <c r="D592" s="9" t="s">
        <v>8</v>
      </c>
      <c r="E592" s="10">
        <v>576</v>
      </c>
      <c r="F592" s="10">
        <v>573</v>
      </c>
      <c r="G592" s="10">
        <v>570</v>
      </c>
      <c r="H592" s="52">
        <f t="shared" ref="H592" si="1568">(IF(D592="SELL",E592-F592,IF(D592="BUY",F592-E592)))*C592</f>
        <v>1041.6666666666667</v>
      </c>
      <c r="I592" s="52">
        <f t="shared" ref="I592" si="1569">(IF(D592="SELL",IF(G592="",0,F592-G592),IF(D592="BUY",IF(G592="",0,G592-F592))))*C592</f>
        <v>1041.6666666666667</v>
      </c>
      <c r="J592" s="52">
        <f t="shared" ref="J592" si="1570">SUM(H592,I592)</f>
        <v>2083.3333333333335</v>
      </c>
    </row>
    <row r="593" spans="1:10" s="14" customFormat="1" ht="15.75">
      <c r="A593" s="8">
        <v>43322</v>
      </c>
      <c r="B593" s="9" t="s">
        <v>64</v>
      </c>
      <c r="C593" s="11">
        <f t="shared" ref="C593" si="1571">200000/E593</f>
        <v>1298.7012987012988</v>
      </c>
      <c r="D593" s="9" t="s">
        <v>9</v>
      </c>
      <c r="E593" s="10">
        <v>154</v>
      </c>
      <c r="F593" s="10">
        <v>155</v>
      </c>
      <c r="G593" s="10">
        <v>156</v>
      </c>
      <c r="H593" s="52">
        <f t="shared" ref="H593" si="1572">(IF(D593="SELL",E593-F593,IF(D593="BUY",F593-E593)))*C593</f>
        <v>1298.7012987012988</v>
      </c>
      <c r="I593" s="52">
        <f t="shared" ref="I593" si="1573">(IF(D593="SELL",IF(G593="",0,F593-G593),IF(D593="BUY",IF(G593="",0,G593-F593))))*C593</f>
        <v>1298.7012987012988</v>
      </c>
      <c r="J593" s="52">
        <f t="shared" ref="J593" si="1574">SUM(H593,I593)</f>
        <v>2597.4025974025976</v>
      </c>
    </row>
    <row r="594" spans="1:10" s="14" customFormat="1" ht="15.75">
      <c r="A594" s="8">
        <v>43322</v>
      </c>
      <c r="B594" s="9" t="s">
        <v>52</v>
      </c>
      <c r="C594" s="11">
        <f t="shared" ref="C594" si="1575">200000/E594</f>
        <v>468.38407494145201</v>
      </c>
      <c r="D594" s="9" t="s">
        <v>8</v>
      </c>
      <c r="E594" s="10">
        <v>427</v>
      </c>
      <c r="F594" s="10">
        <v>425</v>
      </c>
      <c r="G594" s="10">
        <v>423</v>
      </c>
      <c r="H594" s="52">
        <f t="shared" ref="H594" si="1576">(IF(D594="SELL",E594-F594,IF(D594="BUY",F594-E594)))*C594</f>
        <v>936.76814988290403</v>
      </c>
      <c r="I594" s="52">
        <v>0</v>
      </c>
      <c r="J594" s="52">
        <f t="shared" ref="J594" si="1577">SUM(H594,I594)</f>
        <v>936.76814988290403</v>
      </c>
    </row>
    <row r="595" spans="1:10" s="14" customFormat="1" ht="15.75">
      <c r="A595" s="8">
        <v>43321</v>
      </c>
      <c r="B595" s="9" t="s">
        <v>63</v>
      </c>
      <c r="C595" s="11">
        <f t="shared" ref="C595" si="1578">200000/E595</f>
        <v>274.72527472527474</v>
      </c>
      <c r="D595" s="9" t="s">
        <v>9</v>
      </c>
      <c r="E595" s="10">
        <v>728</v>
      </c>
      <c r="F595" s="10">
        <v>737</v>
      </c>
      <c r="G595" s="10">
        <v>741</v>
      </c>
      <c r="H595" s="52">
        <f t="shared" ref="H595" si="1579">(IF(D595="SELL",E595-F595,IF(D595="BUY",F595-E595)))*C595</f>
        <v>2472.5274725274726</v>
      </c>
      <c r="I595" s="52">
        <f t="shared" ref="I595" si="1580">(IF(D595="SELL",IF(G595="",0,F595-G595),IF(D595="BUY",IF(G595="",0,G595-F595))))*C595</f>
        <v>1098.901098901099</v>
      </c>
      <c r="J595" s="52">
        <f t="shared" ref="J595" si="1581">SUM(H595,I595)</f>
        <v>3571.4285714285716</v>
      </c>
    </row>
    <row r="596" spans="1:10" s="14" customFormat="1" ht="15.75">
      <c r="A596" s="8">
        <v>43319</v>
      </c>
      <c r="B596" s="9" t="s">
        <v>62</v>
      </c>
      <c r="C596" s="11">
        <f t="shared" ref="C596" si="1582">200000/E596</f>
        <v>1515.1515151515152</v>
      </c>
      <c r="D596" s="9" t="s">
        <v>9</v>
      </c>
      <c r="E596" s="10">
        <v>132</v>
      </c>
      <c r="F596" s="10">
        <v>135</v>
      </c>
      <c r="G596" s="10">
        <v>136</v>
      </c>
      <c r="H596" s="52">
        <f t="shared" ref="H596" si="1583">(IF(D596="SELL",E596-F596,IF(D596="BUY",F596-E596)))*C596</f>
        <v>4545.454545454546</v>
      </c>
      <c r="I596" s="52">
        <f t="shared" ref="I596" si="1584">(IF(D596="SELL",IF(G596="",0,F596-G596),IF(D596="BUY",IF(G596="",0,G596-F596))))*C596</f>
        <v>1515.1515151515152</v>
      </c>
      <c r="J596" s="52">
        <f t="shared" ref="J596" si="1585">SUM(H596,I596)</f>
        <v>6060.606060606061</v>
      </c>
    </row>
    <row r="597" spans="1:10" s="14" customFormat="1" ht="15.75">
      <c r="A597" s="8">
        <v>43319</v>
      </c>
      <c r="B597" s="9" t="s">
        <v>61</v>
      </c>
      <c r="C597" s="11">
        <f t="shared" ref="C597" si="1586">200000/E597</f>
        <v>400</v>
      </c>
      <c r="D597" s="9" t="s">
        <v>9</v>
      </c>
      <c r="E597" s="10">
        <v>500</v>
      </c>
      <c r="F597" s="10">
        <v>502</v>
      </c>
      <c r="G597" s="10">
        <v>505</v>
      </c>
      <c r="H597" s="52">
        <f t="shared" ref="H597" si="1587">(IF(D597="SELL",E597-F597,IF(D597="BUY",F597-E597)))*C597</f>
        <v>800</v>
      </c>
      <c r="I597" s="52">
        <f t="shared" ref="I597" si="1588">(IF(D597="SELL",IF(G597="",0,F597-G597),IF(D597="BUY",IF(G597="",0,G597-F597))))*C597</f>
        <v>1200</v>
      </c>
      <c r="J597" s="52">
        <f t="shared" ref="J597" si="1589">SUM(H597,I597)</f>
        <v>2000</v>
      </c>
    </row>
    <row r="598" spans="1:10" s="14" customFormat="1" ht="15.75">
      <c r="A598" s="8">
        <v>43318</v>
      </c>
      <c r="B598" s="9" t="s">
        <v>51</v>
      </c>
      <c r="C598" s="11">
        <f t="shared" ref="C598" si="1590">200000/E598</f>
        <v>224.46689113355779</v>
      </c>
      <c r="D598" s="9" t="s">
        <v>8</v>
      </c>
      <c r="E598" s="10">
        <v>891</v>
      </c>
      <c r="F598" s="10">
        <v>887</v>
      </c>
      <c r="G598" s="10">
        <v>883</v>
      </c>
      <c r="H598" s="52">
        <f t="shared" ref="H598" si="1591">(IF(D598="SELL",E598-F598,IF(D598="BUY",F598-E598)))*C598</f>
        <v>897.86756453423118</v>
      </c>
      <c r="I598" s="52">
        <f t="shared" ref="I598" si="1592">(IF(D598="SELL",IF(G598="",0,F598-G598),IF(D598="BUY",IF(G598="",0,G598-F598))))*C598</f>
        <v>897.86756453423118</v>
      </c>
      <c r="J598" s="52">
        <f t="shared" ref="J598" si="1593">SUM(H598,I598)</f>
        <v>1795.7351290684624</v>
      </c>
    </row>
    <row r="599" spans="1:10" s="14" customFormat="1" ht="15.75">
      <c r="A599" s="8">
        <v>43318</v>
      </c>
      <c r="B599" s="9" t="s">
        <v>60</v>
      </c>
      <c r="C599" s="11">
        <f t="shared" ref="C599" si="1594">200000/E599</f>
        <v>523.56020942408372</v>
      </c>
      <c r="D599" s="9" t="s">
        <v>9</v>
      </c>
      <c r="E599" s="10">
        <v>382</v>
      </c>
      <c r="F599" s="10">
        <v>384</v>
      </c>
      <c r="G599" s="10">
        <v>386</v>
      </c>
      <c r="H599" s="52">
        <f t="shared" ref="H599" si="1595">(IF(D599="SELL",E599-F599,IF(D599="BUY",F599-E599)))*C599</f>
        <v>1047.1204188481674</v>
      </c>
      <c r="I599" s="52">
        <v>0</v>
      </c>
      <c r="J599" s="52">
        <f t="shared" ref="J599" si="1596">SUM(H599,I599)</f>
        <v>1047.1204188481674</v>
      </c>
    </row>
    <row r="600" spans="1:10" s="14" customFormat="1" ht="15.75">
      <c r="A600" s="8">
        <v>43318</v>
      </c>
      <c r="B600" s="9" t="s">
        <v>59</v>
      </c>
      <c r="C600" s="11">
        <f t="shared" ref="C600" si="1597">200000/E600</f>
        <v>314.46540880503147</v>
      </c>
      <c r="D600" s="9" t="s">
        <v>9</v>
      </c>
      <c r="E600" s="10">
        <v>636</v>
      </c>
      <c r="F600" s="10">
        <v>639</v>
      </c>
      <c r="G600" s="10">
        <v>642</v>
      </c>
      <c r="H600" s="52">
        <f t="shared" ref="H600" si="1598">(IF(D600="SELL",E600-F600,IF(D600="BUY",F600-E600)))*C600</f>
        <v>943.39622641509436</v>
      </c>
      <c r="I600" s="52">
        <v>0</v>
      </c>
      <c r="J600" s="52">
        <f t="shared" ref="J600" si="1599">SUM(H600,I600)</f>
        <v>943.39622641509436</v>
      </c>
    </row>
    <row r="601" spans="1:10" s="14" customFormat="1" ht="15.75">
      <c r="A601" s="8">
        <v>43315</v>
      </c>
      <c r="B601" s="9" t="s">
        <v>49</v>
      </c>
      <c r="C601" s="11">
        <f t="shared" ref="C601" si="1600">200000/E601</f>
        <v>325.73289902280129</v>
      </c>
      <c r="D601" s="9" t="s">
        <v>9</v>
      </c>
      <c r="E601" s="10">
        <v>614</v>
      </c>
      <c r="F601" s="10">
        <v>617</v>
      </c>
      <c r="G601" s="10">
        <v>620</v>
      </c>
      <c r="H601" s="52">
        <f t="shared" ref="H601" si="1601">(IF(D601="SELL",E601-F601,IF(D601="BUY",F601-E601)))*C601</f>
        <v>977.19869706840382</v>
      </c>
      <c r="I601" s="52">
        <v>0</v>
      </c>
      <c r="J601" s="52">
        <f t="shared" ref="J601" si="1602">SUM(H601,I601)</f>
        <v>977.19869706840382</v>
      </c>
    </row>
    <row r="602" spans="1:10" s="14" customFormat="1" ht="15.75">
      <c r="A602" s="8">
        <v>43314</v>
      </c>
      <c r="B602" s="9" t="s">
        <v>58</v>
      </c>
      <c r="C602" s="11">
        <f t="shared" ref="C602" si="1603">200000/E602</f>
        <v>387.59689922480618</v>
      </c>
      <c r="D602" s="9" t="s">
        <v>9</v>
      </c>
      <c r="E602" s="10">
        <v>516</v>
      </c>
      <c r="F602" s="10">
        <v>519</v>
      </c>
      <c r="G602" s="10">
        <v>522</v>
      </c>
      <c r="H602" s="52">
        <f t="shared" ref="H602" si="1604">(IF(D602="SELL",E602-F602,IF(D602="BUY",F602-E602)))*C602</f>
        <v>1162.7906976744184</v>
      </c>
      <c r="I602" s="52">
        <f t="shared" ref="I602" si="1605">(IF(D602="SELL",IF(G602="",0,F602-G602),IF(D602="BUY",IF(G602="",0,G602-F602))))*C602</f>
        <v>1162.7906976744184</v>
      </c>
      <c r="J602" s="52">
        <f t="shared" ref="J602" si="1606">SUM(H602,I602)</f>
        <v>2325.5813953488368</v>
      </c>
    </row>
    <row r="603" spans="1:10" s="14" customFormat="1" ht="15.75">
      <c r="A603" s="8">
        <v>43314</v>
      </c>
      <c r="B603" s="9" t="s">
        <v>57</v>
      </c>
      <c r="C603" s="11">
        <f t="shared" ref="C603" si="1607">200000/E603</f>
        <v>498.75311720698255</v>
      </c>
      <c r="D603" s="9" t="s">
        <v>9</v>
      </c>
      <c r="E603" s="10">
        <v>401</v>
      </c>
      <c r="F603" s="10">
        <v>398</v>
      </c>
      <c r="G603" s="10">
        <v>0</v>
      </c>
      <c r="H603" s="52">
        <f t="shared" ref="H603" si="1608">(IF(D603="SELL",E603-F603,IF(D603="BUY",F603-E603)))*C603</f>
        <v>-1496.2593516209477</v>
      </c>
      <c r="I603" s="52">
        <v>0</v>
      </c>
      <c r="J603" s="52">
        <f t="shared" ref="J603" si="1609">SUM(H603,I603)</f>
        <v>-1496.2593516209477</v>
      </c>
    </row>
    <row r="604" spans="1:10" s="14" customFormat="1" ht="15.75">
      <c r="A604" s="8">
        <v>43314</v>
      </c>
      <c r="B604" s="9" t="s">
        <v>47</v>
      </c>
      <c r="C604" s="11">
        <f t="shared" ref="C604" si="1610">200000/E604</f>
        <v>342.46575342465752</v>
      </c>
      <c r="D604" s="9" t="s">
        <v>8</v>
      </c>
      <c r="E604" s="10">
        <v>584</v>
      </c>
      <c r="F604" s="10">
        <v>581</v>
      </c>
      <c r="G604" s="10">
        <v>578</v>
      </c>
      <c r="H604" s="52">
        <f t="shared" ref="H604" si="1611">(IF(D604="SELL",E604-F604,IF(D604="BUY",F604-E604)))*C604</f>
        <v>1027.3972602739725</v>
      </c>
      <c r="I604" s="52">
        <f t="shared" ref="I604" si="1612">(IF(D604="SELL",IF(G604="",0,F604-G604),IF(D604="BUY",IF(G604="",0,G604-F604))))*C604</f>
        <v>1027.3972602739725</v>
      </c>
      <c r="J604" s="52">
        <f t="shared" ref="J604" si="1613">SUM(H604,I604)</f>
        <v>2054.794520547945</v>
      </c>
    </row>
    <row r="605" spans="1:10" s="14" customFormat="1" ht="15.75">
      <c r="A605" s="8">
        <v>43313</v>
      </c>
      <c r="B605" s="9" t="s">
        <v>56</v>
      </c>
      <c r="C605" s="11">
        <f t="shared" ref="C605" si="1614">200000/E605</f>
        <v>633.91442155309028</v>
      </c>
      <c r="D605" s="9" t="s">
        <v>9</v>
      </c>
      <c r="E605" s="10">
        <v>315.5</v>
      </c>
      <c r="F605" s="10">
        <v>317.5</v>
      </c>
      <c r="G605" s="10">
        <v>319.5</v>
      </c>
      <c r="H605" s="52">
        <f t="shared" ref="H605" si="1615">(IF(D605="SELL",E605-F605,IF(D605="BUY",F605-E605)))*C605</f>
        <v>1267.8288431061806</v>
      </c>
      <c r="I605" s="52">
        <v>0</v>
      </c>
      <c r="J605" s="52">
        <f t="shared" ref="J605" si="1616">SUM(H605,I605)</f>
        <v>1267.8288431061806</v>
      </c>
    </row>
    <row r="606" spans="1:10" s="14" customFormat="1" ht="15.75">
      <c r="A606" s="8">
        <v>43312</v>
      </c>
      <c r="B606" s="9" t="s">
        <v>55</v>
      </c>
      <c r="C606" s="11">
        <f t="shared" ref="C606" si="1617">200000/E606</f>
        <v>1441.4414414414414</v>
      </c>
      <c r="D606" s="9" t="s">
        <v>9</v>
      </c>
      <c r="E606" s="10">
        <v>138.75</v>
      </c>
      <c r="F606" s="10">
        <v>139.5</v>
      </c>
      <c r="G606" s="10">
        <v>140.25</v>
      </c>
      <c r="H606" s="52">
        <f t="shared" ref="H606" si="1618">(IF(D606="SELL",E606-F606,IF(D606="BUY",F606-E606)))*C606</f>
        <v>1081.081081081081</v>
      </c>
      <c r="I606" s="52">
        <f t="shared" ref="I606" si="1619">(IF(D606="SELL",IF(G606="",0,F606-G606),IF(D606="BUY",IF(G606="",0,G606-F606))))*C606</f>
        <v>1081.081081081081</v>
      </c>
      <c r="J606" s="52">
        <f t="shared" ref="J606" si="1620">SUM(H606,I606)</f>
        <v>2162.1621621621621</v>
      </c>
    </row>
    <row r="607" spans="1:10" s="14" customFormat="1" ht="15.75">
      <c r="A607" s="8">
        <v>43311</v>
      </c>
      <c r="B607" s="9" t="s">
        <v>54</v>
      </c>
      <c r="C607" s="11">
        <f t="shared" ref="C607" si="1621">200000/E607</f>
        <v>1314.4922773578705</v>
      </c>
      <c r="D607" s="9" t="s">
        <v>9</v>
      </c>
      <c r="E607" s="10">
        <v>152.15</v>
      </c>
      <c r="F607" s="10">
        <v>152.65</v>
      </c>
      <c r="G607" s="10">
        <v>153.15</v>
      </c>
      <c r="H607" s="52">
        <f t="shared" ref="H607" si="1622">(IF(D607="SELL",E607-F607,IF(D607="BUY",F607-E607)))*C607</f>
        <v>657.24613867893527</v>
      </c>
      <c r="I607" s="52">
        <f t="shared" ref="I607" si="1623">(IF(D607="SELL",IF(G607="",0,F607-G607),IF(D607="BUY",IF(G607="",0,G607-F607))))*C607</f>
        <v>657.24613867893527</v>
      </c>
      <c r="J607" s="52">
        <f t="shared" ref="J607" si="1624">SUM(H607,I607)</f>
        <v>1314.4922773578705</v>
      </c>
    </row>
    <row r="608" spans="1:10" s="14" customFormat="1" ht="15.75">
      <c r="A608" s="8">
        <v>43311</v>
      </c>
      <c r="B608" s="9" t="s">
        <v>53</v>
      </c>
      <c r="C608" s="11">
        <f t="shared" ref="C608" si="1625">200000/E608</f>
        <v>704.22535211267609</v>
      </c>
      <c r="D608" s="9" t="s">
        <v>9</v>
      </c>
      <c r="E608" s="10">
        <v>284</v>
      </c>
      <c r="F608" s="10">
        <v>281</v>
      </c>
      <c r="G608" s="10">
        <v>0</v>
      </c>
      <c r="H608" s="52">
        <f t="shared" ref="H608" si="1626">(IF(D608="SELL",E608-F608,IF(D608="BUY",F608-E608)))*C608</f>
        <v>-2112.6760563380285</v>
      </c>
      <c r="I608" s="52">
        <v>0</v>
      </c>
      <c r="J608" s="52">
        <f t="shared" ref="J608" si="1627">SUM(H608,I608)</f>
        <v>-2112.6760563380285</v>
      </c>
    </row>
    <row r="609" spans="1:10" s="14" customFormat="1" ht="15.75">
      <c r="A609" s="8">
        <v>43308</v>
      </c>
      <c r="B609" s="9" t="s">
        <v>10</v>
      </c>
      <c r="C609" s="11">
        <f t="shared" ref="C609" si="1628">200000/E609</f>
        <v>328.40722495894909</v>
      </c>
      <c r="D609" s="9" t="s">
        <v>9</v>
      </c>
      <c r="E609" s="10">
        <v>609</v>
      </c>
      <c r="F609" s="10">
        <v>612</v>
      </c>
      <c r="G609" s="10">
        <v>6015</v>
      </c>
      <c r="H609" s="52">
        <f t="shared" ref="H609" si="1629">(IF(D609="SELL",E609-F609,IF(D609="BUY",F609-E609)))*C609</f>
        <v>985.22167487684726</v>
      </c>
      <c r="I609" s="52">
        <v>0</v>
      </c>
      <c r="J609" s="52">
        <f t="shared" ref="J609" si="1630">SUM(H609,I609)</f>
        <v>985.22167487684726</v>
      </c>
    </row>
    <row r="610" spans="1:10" s="14" customFormat="1" ht="15.75">
      <c r="A610" s="8">
        <v>43307</v>
      </c>
      <c r="B610" s="9" t="s">
        <v>52</v>
      </c>
      <c r="C610" s="11">
        <f t="shared" ref="C610" si="1631">200000/E610</f>
        <v>500</v>
      </c>
      <c r="D610" s="9" t="s">
        <v>9</v>
      </c>
      <c r="E610" s="10">
        <v>400</v>
      </c>
      <c r="F610" s="10">
        <v>402</v>
      </c>
      <c r="G610" s="10">
        <v>404</v>
      </c>
      <c r="H610" s="52">
        <f t="shared" ref="H610" si="1632">(IF(D610="SELL",E610-F610,IF(D610="BUY",F610-E610)))*C610</f>
        <v>1000</v>
      </c>
      <c r="I610" s="52">
        <f t="shared" ref="I610" si="1633">(IF(D610="SELL",IF(G610="",0,F610-G610),IF(D610="BUY",IF(G610="",0,G610-F610))))*C610</f>
        <v>1000</v>
      </c>
      <c r="J610" s="52">
        <f t="shared" ref="J610" si="1634">SUM(H610,I610)</f>
        <v>2000</v>
      </c>
    </row>
    <row r="611" spans="1:10" s="14" customFormat="1" ht="15.75">
      <c r="A611" s="8">
        <v>43306</v>
      </c>
      <c r="B611" s="9" t="s">
        <v>51</v>
      </c>
      <c r="C611" s="11">
        <f t="shared" ref="C611" si="1635">200000/E611</f>
        <v>224.2152466367713</v>
      </c>
      <c r="D611" s="9" t="s">
        <v>9</v>
      </c>
      <c r="E611" s="10">
        <v>892</v>
      </c>
      <c r="F611" s="10">
        <v>896</v>
      </c>
      <c r="G611" s="10">
        <v>900</v>
      </c>
      <c r="H611" s="52">
        <f t="shared" ref="H611" si="1636">(IF(D611="SELL",E611-F611,IF(D611="BUY",F611-E611)))*C611</f>
        <v>896.86098654708519</v>
      </c>
      <c r="I611" s="52">
        <f t="shared" ref="I611" si="1637">(IF(D611="SELL",IF(G611="",0,F611-G611),IF(D611="BUY",IF(G611="",0,G611-F611))))*C611</f>
        <v>896.86098654708519</v>
      </c>
      <c r="J611" s="52">
        <f t="shared" ref="J611" si="1638">SUM(H611,I611)</f>
        <v>1793.7219730941704</v>
      </c>
    </row>
    <row r="612" spans="1:10" s="14" customFormat="1" ht="15.75">
      <c r="A612" s="8">
        <v>43305</v>
      </c>
      <c r="B612" s="9" t="s">
        <v>50</v>
      </c>
      <c r="C612" s="11">
        <f t="shared" ref="C612" si="1639">200000/E612</f>
        <v>203.66598778004072</v>
      </c>
      <c r="D612" s="9" t="s">
        <v>9</v>
      </c>
      <c r="E612" s="10">
        <v>982</v>
      </c>
      <c r="F612" s="10">
        <v>987</v>
      </c>
      <c r="G612" s="10">
        <v>992</v>
      </c>
      <c r="H612" s="52">
        <f t="shared" ref="H612" si="1640">(IF(D612="SELL",E612-F612,IF(D612="BUY",F612-E612)))*C612</f>
        <v>1018.3299389002036</v>
      </c>
      <c r="I612" s="52">
        <f t="shared" ref="I612" si="1641">(IF(D612="SELL",IF(G612="",0,F612-G612),IF(D612="BUY",IF(G612="",0,G612-F612))))*C612</f>
        <v>1018.3299389002036</v>
      </c>
      <c r="J612" s="52">
        <f t="shared" ref="J612" si="1642">SUM(H612,I612)</f>
        <v>2036.6598778004072</v>
      </c>
    </row>
    <row r="613" spans="1:10" s="14" customFormat="1" ht="15.75">
      <c r="A613" s="8">
        <v>43304</v>
      </c>
      <c r="B613" s="9" t="s">
        <v>47</v>
      </c>
      <c r="C613" s="11">
        <f t="shared" ref="C613" si="1643">200000/E613</f>
        <v>366.30036630036631</v>
      </c>
      <c r="D613" s="9" t="s">
        <v>9</v>
      </c>
      <c r="E613" s="10">
        <v>546</v>
      </c>
      <c r="F613" s="10">
        <v>550</v>
      </c>
      <c r="G613" s="10">
        <v>554</v>
      </c>
      <c r="H613" s="52">
        <v>0</v>
      </c>
      <c r="I613" s="52">
        <v>0</v>
      </c>
      <c r="J613" s="52">
        <v>0</v>
      </c>
    </row>
    <row r="614" spans="1:10" s="14" customFormat="1" ht="15.75">
      <c r="A614" s="8">
        <v>43304</v>
      </c>
      <c r="B614" s="9" t="s">
        <v>49</v>
      </c>
      <c r="C614" s="11">
        <f t="shared" ref="C614" si="1644">200000/E614</f>
        <v>320.5128205128205</v>
      </c>
      <c r="D614" s="9" t="s">
        <v>9</v>
      </c>
      <c r="E614" s="10">
        <v>624</v>
      </c>
      <c r="F614" s="10">
        <v>630</v>
      </c>
      <c r="G614" s="10">
        <v>634</v>
      </c>
      <c r="H614" s="52">
        <f t="shared" ref="H614" si="1645">(IF(D614="SELL",E614-F614,IF(D614="BUY",F614-E614)))*C614</f>
        <v>1923.0769230769229</v>
      </c>
      <c r="I614" s="52">
        <f t="shared" ref="I614" si="1646">(IF(D614="SELL",IF(G614="",0,F614-G614),IF(D614="BUY",IF(G614="",0,G614-F614))))*C614</f>
        <v>1282.051282051282</v>
      </c>
      <c r="J614" s="52">
        <f t="shared" ref="J614" si="1647">SUM(H614,I614)</f>
        <v>3205.1282051282051</v>
      </c>
    </row>
    <row r="615" spans="1:10" s="14" customFormat="1" ht="15.75">
      <c r="A615" s="8">
        <v>43304</v>
      </c>
      <c r="B615" s="9" t="s">
        <v>49</v>
      </c>
      <c r="C615" s="11">
        <f t="shared" ref="C615" si="1648">200000/E615</f>
        <v>334.44816053511704</v>
      </c>
      <c r="D615" s="9" t="s">
        <v>9</v>
      </c>
      <c r="E615" s="10">
        <v>598</v>
      </c>
      <c r="F615" s="10">
        <v>602</v>
      </c>
      <c r="G615" s="10">
        <v>606</v>
      </c>
      <c r="H615" s="52">
        <f t="shared" ref="H615" si="1649">(IF(D615="SELL",E615-F615,IF(D615="BUY",F615-E615)))*C615</f>
        <v>1337.7926421404682</v>
      </c>
      <c r="I615" s="52">
        <f t="shared" ref="I615" si="1650">(IF(D615="SELL",IF(G615="",0,F615-G615),IF(D615="BUY",IF(G615="",0,G615-F615))))*C615</f>
        <v>1337.7926421404682</v>
      </c>
      <c r="J615" s="52">
        <f t="shared" ref="J615" si="1651">SUM(H615,I615)</f>
        <v>2675.5852842809363</v>
      </c>
    </row>
    <row r="616" spans="1:10" s="14" customFormat="1" ht="15.75">
      <c r="A616" s="8">
        <v>43304</v>
      </c>
      <c r="B616" s="9" t="s">
        <v>48</v>
      </c>
      <c r="C616" s="11">
        <f t="shared" ref="C616" si="1652">200000/E616</f>
        <v>328.40722495894909</v>
      </c>
      <c r="D616" s="9" t="s">
        <v>9</v>
      </c>
      <c r="E616" s="10">
        <v>609</v>
      </c>
      <c r="F616" s="10">
        <v>612</v>
      </c>
      <c r="G616" s="10">
        <v>615</v>
      </c>
      <c r="H616" s="52">
        <f t="shared" ref="H616" si="1653">(IF(D616="SELL",E616-F616,IF(D616="BUY",F616-E616)))*C616</f>
        <v>985.22167487684726</v>
      </c>
      <c r="I616" s="52">
        <f t="shared" ref="I616" si="1654">(IF(D616="SELL",IF(G616="",0,F616-G616),IF(D616="BUY",IF(G616="",0,G616-F616))))*C616</f>
        <v>985.22167487684726</v>
      </c>
      <c r="J616" s="52">
        <f t="shared" ref="J616" si="1655">SUM(H616,I616)</f>
        <v>1970.4433497536945</v>
      </c>
    </row>
    <row r="617" spans="1:10" s="14" customFormat="1" ht="15.75">
      <c r="A617" s="8">
        <v>43301</v>
      </c>
      <c r="B617" s="9" t="s">
        <v>24</v>
      </c>
      <c r="C617" s="11">
        <f t="shared" ref="C617" si="1656">200000/E617</f>
        <v>361.01083032490976</v>
      </c>
      <c r="D617" s="9" t="s">
        <v>9</v>
      </c>
      <c r="E617" s="10">
        <v>554</v>
      </c>
      <c r="F617" s="10">
        <v>556</v>
      </c>
      <c r="G617" s="10">
        <v>558</v>
      </c>
      <c r="H617" s="52">
        <f t="shared" ref="H617" si="1657">(IF(D617="SELL",E617-F617,IF(D617="BUY",F617-E617)))*C617</f>
        <v>722.02166064981952</v>
      </c>
      <c r="I617" s="52">
        <f t="shared" ref="I617" si="1658">(IF(D617="SELL",IF(G617="",0,F617-G617),IF(D617="BUY",IF(G617="",0,G617-F617))))*C617</f>
        <v>722.02166064981952</v>
      </c>
      <c r="J617" s="52">
        <f t="shared" ref="J617" si="1659">SUM(H617,I617)</f>
        <v>1444.043321299639</v>
      </c>
    </row>
    <row r="618" spans="1:10" s="14" customFormat="1" ht="15.75">
      <c r="A618" s="8">
        <v>43301</v>
      </c>
      <c r="B618" s="9" t="s">
        <v>47</v>
      </c>
      <c r="C618" s="11">
        <f t="shared" ref="C618" si="1660">200000/E618</f>
        <v>378.78787878787881</v>
      </c>
      <c r="D618" s="9" t="s">
        <v>9</v>
      </c>
      <c r="E618" s="10">
        <v>528</v>
      </c>
      <c r="F618" s="10">
        <v>532</v>
      </c>
      <c r="G618" s="10">
        <v>536</v>
      </c>
      <c r="H618" s="52">
        <f t="shared" ref="H618" si="1661">(IF(D618="SELL",E618-F618,IF(D618="BUY",F618-E618)))*C618</f>
        <v>1515.1515151515152</v>
      </c>
      <c r="I618" s="52">
        <v>0</v>
      </c>
      <c r="J618" s="52">
        <f t="shared" ref="J618" si="1662">SUM(H618,I618)</f>
        <v>1515.1515151515152</v>
      </c>
    </row>
    <row r="619" spans="1:10" s="14" customFormat="1" ht="15.75">
      <c r="A619" s="8">
        <v>43294</v>
      </c>
      <c r="B619" s="9" t="s">
        <v>45</v>
      </c>
      <c r="C619" s="11">
        <f t="shared" ref="C619" si="1663">200000/E619</f>
        <v>10230.179028132992</v>
      </c>
      <c r="D619" s="9" t="s">
        <v>9</v>
      </c>
      <c r="E619" s="10">
        <v>19.55</v>
      </c>
      <c r="F619" s="10">
        <v>20</v>
      </c>
      <c r="G619" s="10">
        <v>20.5</v>
      </c>
      <c r="H619" s="52">
        <f t="shared" ref="H619" si="1664">(IF(D619="SELL",E619-F619,IF(D619="BUY",F619-E619)))*C619</f>
        <v>4603.5805626598394</v>
      </c>
      <c r="I619" s="52">
        <v>0</v>
      </c>
      <c r="J619" s="52">
        <f t="shared" ref="J619" si="1665">SUM(H619,I619)</f>
        <v>4603.5805626598394</v>
      </c>
    </row>
    <row r="620" spans="1:10" s="14" customFormat="1" ht="15.75">
      <c r="A620" s="8">
        <v>43293</v>
      </c>
      <c r="B620" s="9" t="s">
        <v>46</v>
      </c>
      <c r="C620" s="11">
        <f t="shared" ref="C620" si="1666">200000/E620</f>
        <v>633.31222292590246</v>
      </c>
      <c r="D620" s="9" t="s">
        <v>9</v>
      </c>
      <c r="E620" s="10">
        <v>315.8</v>
      </c>
      <c r="F620" s="10">
        <v>319.8</v>
      </c>
      <c r="G620" s="10">
        <v>32.799999999999997</v>
      </c>
      <c r="H620" s="52">
        <f t="shared" ref="H620" si="1667">(IF(D620="SELL",E620-F620,IF(D620="BUY",F620-E620)))*C620</f>
        <v>2533.2488917036098</v>
      </c>
      <c r="I620" s="52">
        <v>0</v>
      </c>
      <c r="J620" s="52">
        <f t="shared" ref="J620" si="1668">SUM(H620,I620)</f>
        <v>2533.2488917036098</v>
      </c>
    </row>
    <row r="621" spans="1:10" s="14" customFormat="1" ht="15.75">
      <c r="A621" s="8">
        <v>43290</v>
      </c>
      <c r="B621" s="9" t="s">
        <v>44</v>
      </c>
      <c r="C621" s="11">
        <f t="shared" ref="C621" si="1669">200000/E621</f>
        <v>710.47957371225573</v>
      </c>
      <c r="D621" s="9" t="s">
        <v>9</v>
      </c>
      <c r="E621" s="10">
        <v>281.5</v>
      </c>
      <c r="F621" s="10">
        <v>285</v>
      </c>
      <c r="G621" s="10">
        <v>288.5</v>
      </c>
      <c r="H621" s="52">
        <f t="shared" ref="H621" si="1670">(IF(D621="SELL",E621-F621,IF(D621="BUY",F621-E621)))*C621</f>
        <v>2486.678507992895</v>
      </c>
      <c r="I621" s="52">
        <v>0</v>
      </c>
      <c r="J621" s="52">
        <f t="shared" ref="J621" si="1671">SUM(H621,I621)</f>
        <v>2486.678507992895</v>
      </c>
    </row>
    <row r="622" spans="1:10" s="14" customFormat="1" ht="15.75">
      <c r="A622" s="8">
        <v>43290</v>
      </c>
      <c r="B622" s="9" t="s">
        <v>43</v>
      </c>
      <c r="C622" s="11">
        <f t="shared" ref="C622" si="1672">200000/E622</f>
        <v>1333.3333333333333</v>
      </c>
      <c r="D622" s="9" t="s">
        <v>9</v>
      </c>
      <c r="E622" s="10">
        <v>150</v>
      </c>
      <c r="F622" s="10">
        <v>152</v>
      </c>
      <c r="G622" s="10">
        <v>154</v>
      </c>
      <c r="H622" s="52">
        <f t="shared" ref="H622" si="1673">(IF(D622="SELL",E622-F622,IF(D622="BUY",F622-E622)))*C622</f>
        <v>2666.6666666666665</v>
      </c>
      <c r="I622" s="52">
        <f t="shared" ref="I622" si="1674">(IF(D622="SELL",IF(G622="",0,F622-G622),IF(D622="BUY",IF(G622="",0,G622-F622))))*C622</f>
        <v>2666.6666666666665</v>
      </c>
      <c r="J622" s="52">
        <f t="shared" ref="J622" si="1675">SUM(H622,I622)</f>
        <v>5333.333333333333</v>
      </c>
    </row>
    <row r="623" spans="1:10" s="14" customFormat="1" ht="15.75">
      <c r="A623" s="8">
        <v>43287</v>
      </c>
      <c r="B623" s="9" t="s">
        <v>42</v>
      </c>
      <c r="C623" s="11">
        <f t="shared" ref="C623" si="1676">200000/E623</f>
        <v>736.64825046040517</v>
      </c>
      <c r="D623" s="9" t="s">
        <v>8</v>
      </c>
      <c r="E623" s="10">
        <v>271.5</v>
      </c>
      <c r="F623" s="10">
        <v>268</v>
      </c>
      <c r="G623" s="10">
        <v>264</v>
      </c>
      <c r="H623" s="52">
        <f t="shared" ref="H623" si="1677">(IF(D623="SELL",E623-F623,IF(D623="BUY",F623-E623)))*C623</f>
        <v>2578.2688766114179</v>
      </c>
      <c r="I623" s="52">
        <v>0</v>
      </c>
      <c r="J623" s="52">
        <f t="shared" ref="J623" si="1678">SUM(H623,I623)</f>
        <v>2578.2688766114179</v>
      </c>
    </row>
    <row r="624" spans="1:10" s="14" customFormat="1" ht="15.75">
      <c r="A624" s="8">
        <v>43286</v>
      </c>
      <c r="B624" s="9" t="s">
        <v>37</v>
      </c>
      <c r="C624" s="11">
        <f t="shared" ref="C624:C629" si="1679">200000/E624</f>
        <v>1814.0589569160998</v>
      </c>
      <c r="D624" s="9" t="s">
        <v>8</v>
      </c>
      <c r="E624" s="10">
        <v>110.25</v>
      </c>
      <c r="F624" s="10">
        <v>109.25</v>
      </c>
      <c r="G624" s="10">
        <v>0</v>
      </c>
      <c r="H624" s="52">
        <f t="shared" ref="H624:H629" si="1680">(IF(D624="SELL",E624-F624,IF(D624="BUY",F624-E624)))*C624</f>
        <v>1814.0589569160998</v>
      </c>
      <c r="I624" s="52">
        <v>0</v>
      </c>
      <c r="J624" s="52">
        <f t="shared" ref="J624:J629" si="1681">SUM(H624,I624)</f>
        <v>1814.0589569160998</v>
      </c>
    </row>
    <row r="625" spans="1:10" s="14" customFormat="1" ht="15.75">
      <c r="A625" s="8">
        <v>43284</v>
      </c>
      <c r="B625" s="9" t="s">
        <v>41</v>
      </c>
      <c r="C625" s="11">
        <f t="shared" ref="C625" si="1682">200000/E625</f>
        <v>1562.5</v>
      </c>
      <c r="D625" s="9" t="s">
        <v>9</v>
      </c>
      <c r="E625" s="10">
        <v>128</v>
      </c>
      <c r="F625" s="10">
        <v>130</v>
      </c>
      <c r="G625" s="10">
        <v>132</v>
      </c>
      <c r="H625" s="52">
        <f t="shared" si="1680"/>
        <v>3125</v>
      </c>
      <c r="I625" s="52">
        <f t="shared" ref="I625" si="1683">(IF(D625="SELL",IF(G625="",0,F625-G625),IF(D625="BUY",IF(G625="",0,G625-F625))))*C625</f>
        <v>3125</v>
      </c>
      <c r="J625" s="52">
        <f t="shared" si="1681"/>
        <v>6250</v>
      </c>
    </row>
    <row r="626" spans="1:10" s="14" customFormat="1" ht="15.75">
      <c r="A626" s="8">
        <v>43283</v>
      </c>
      <c r="B626" s="9" t="s">
        <v>40</v>
      </c>
      <c r="C626" s="11">
        <f t="shared" si="1679"/>
        <v>244.05125076266015</v>
      </c>
      <c r="D626" s="9" t="s">
        <v>9</v>
      </c>
      <c r="E626" s="10">
        <v>819.5</v>
      </c>
      <c r="F626" s="10">
        <v>830.5</v>
      </c>
      <c r="G626" s="10">
        <v>841.5</v>
      </c>
      <c r="H626" s="52">
        <f t="shared" si="1680"/>
        <v>2684.5637583892617</v>
      </c>
      <c r="I626" s="52">
        <v>0</v>
      </c>
      <c r="J626" s="52">
        <f t="shared" si="1681"/>
        <v>2684.5637583892617</v>
      </c>
    </row>
    <row r="627" spans="1:10" s="14" customFormat="1" ht="15.75">
      <c r="A627" s="8">
        <v>43280</v>
      </c>
      <c r="B627" s="9" t="s">
        <v>36</v>
      </c>
      <c r="C627" s="11">
        <f t="shared" ref="C627" si="1684">200000/E627</f>
        <v>775.49437766576204</v>
      </c>
      <c r="D627" s="9" t="s">
        <v>9</v>
      </c>
      <c r="E627" s="10">
        <v>257.89999999999998</v>
      </c>
      <c r="F627" s="10">
        <v>261.39999999999998</v>
      </c>
      <c r="G627" s="10">
        <v>264.60000000000002</v>
      </c>
      <c r="H627" s="52">
        <f t="shared" ref="H627" si="1685">(IF(D627="SELL",E627-F627,IF(D627="BUY",F627-E627)))*C627</f>
        <v>2714.2303218301672</v>
      </c>
      <c r="I627" s="52">
        <f t="shared" ref="I627" si="1686">(IF(D627="SELL",IF(G627="",0,F627-G627),IF(D627="BUY",IF(G627="",0,G627-F627))))*C627</f>
        <v>2481.582008530474</v>
      </c>
      <c r="J627" s="52">
        <f t="shared" ref="J627" si="1687">SUM(H627,I627)</f>
        <v>5195.8123303606408</v>
      </c>
    </row>
    <row r="628" spans="1:10" s="14" customFormat="1" ht="15.75">
      <c r="A628" s="8">
        <v>43279</v>
      </c>
      <c r="B628" s="9" t="s">
        <v>39</v>
      </c>
      <c r="C628" s="11">
        <f t="shared" ref="C628" si="1688">200000/E628</f>
        <v>601.50375939849619</v>
      </c>
      <c r="D628" s="9" t="s">
        <v>8</v>
      </c>
      <c r="E628" s="10">
        <v>332.5</v>
      </c>
      <c r="F628" s="10">
        <v>328.5</v>
      </c>
      <c r="G628" s="10">
        <v>324.5</v>
      </c>
      <c r="H628" s="52">
        <f t="shared" ref="H628" si="1689">(IF(D628="SELL",E628-F628,IF(D628="BUY",F628-E628)))*C628</f>
        <v>2406.0150375939847</v>
      </c>
      <c r="I628" s="52">
        <v>0</v>
      </c>
      <c r="J628" s="52">
        <f t="shared" ref="J628" si="1690">SUM(H628,I628)</f>
        <v>2406.0150375939847</v>
      </c>
    </row>
    <row r="629" spans="1:10" s="14" customFormat="1" ht="15.75">
      <c r="A629" s="8">
        <v>43279</v>
      </c>
      <c r="B629" s="9" t="s">
        <v>38</v>
      </c>
      <c r="C629" s="11">
        <f t="shared" si="1679"/>
        <v>409.58427196395655</v>
      </c>
      <c r="D629" s="9" t="s">
        <v>8</v>
      </c>
      <c r="E629" s="10">
        <v>488.3</v>
      </c>
      <c r="F629" s="10">
        <v>482.3</v>
      </c>
      <c r="G629" s="10">
        <v>476.3</v>
      </c>
      <c r="H629" s="52">
        <f t="shared" si="1680"/>
        <v>2457.5056317837393</v>
      </c>
      <c r="I629" s="52">
        <v>0</v>
      </c>
      <c r="J629" s="52">
        <f t="shared" si="1681"/>
        <v>2457.5056317837393</v>
      </c>
    </row>
    <row r="630" spans="1:10" s="14" customFormat="1" ht="15.75">
      <c r="A630" s="8">
        <v>43277</v>
      </c>
      <c r="B630" s="9" t="s">
        <v>35</v>
      </c>
      <c r="C630" s="11">
        <f t="shared" ref="C630" si="1691">200000/E630</f>
        <v>438.59649122807019</v>
      </c>
      <c r="D630" s="9" t="s">
        <v>9</v>
      </c>
      <c r="E630" s="10">
        <v>456</v>
      </c>
      <c r="F630" s="10">
        <v>460</v>
      </c>
      <c r="G630" s="10">
        <v>0</v>
      </c>
      <c r="H630" s="52">
        <f t="shared" ref="H630" si="1692">(IF(D630="SELL",E630-F630,IF(D630="BUY",F630-E630)))*C630</f>
        <v>1754.3859649122808</v>
      </c>
      <c r="I630" s="52">
        <v>0</v>
      </c>
      <c r="J630" s="52">
        <f t="shared" ref="J630" si="1693">SUM(H630,I630)</f>
        <v>1754.3859649122808</v>
      </c>
    </row>
    <row r="631" spans="1:10" s="14" customFormat="1" ht="15.75">
      <c r="A631" s="8">
        <v>43276</v>
      </c>
      <c r="B631" s="9" t="s">
        <v>34</v>
      </c>
      <c r="C631" s="11">
        <f t="shared" ref="C631" si="1694">200000/E631</f>
        <v>63.011972274732202</v>
      </c>
      <c r="D631" s="9" t="s">
        <v>9</v>
      </c>
      <c r="E631" s="10">
        <v>3174</v>
      </c>
      <c r="F631" s="10">
        <v>3205</v>
      </c>
      <c r="G631" s="10">
        <v>3236</v>
      </c>
      <c r="H631" s="52">
        <f t="shared" ref="H631" si="1695">(IF(D631="SELL",E631-F631,IF(D631="BUY",F631-E631)))*C631</f>
        <v>1953.3711405166982</v>
      </c>
      <c r="I631" s="52">
        <f t="shared" ref="I631" si="1696">(IF(D631="SELL",IF(G631="",0,F631-G631),IF(D631="BUY",IF(G631="",0,G631-F631))))*C631</f>
        <v>1953.3711405166982</v>
      </c>
      <c r="J631" s="52">
        <f t="shared" ref="J631" si="1697">SUM(H631,I631)</f>
        <v>3906.7422810333965</v>
      </c>
    </row>
    <row r="632" spans="1:10" s="14" customFormat="1" ht="15.75">
      <c r="A632" s="8">
        <v>43273</v>
      </c>
      <c r="B632" s="9" t="s">
        <v>24</v>
      </c>
      <c r="C632" s="11">
        <f t="shared" ref="C632" si="1698">200000/E632</f>
        <v>352.11267605633805</v>
      </c>
      <c r="D632" s="9" t="s">
        <v>9</v>
      </c>
      <c r="E632" s="10">
        <v>568</v>
      </c>
      <c r="F632" s="10">
        <v>575</v>
      </c>
      <c r="G632" s="10">
        <v>582.5</v>
      </c>
      <c r="H632" s="52">
        <f t="shared" ref="H632" si="1699">(IF(D632="SELL",E632-F632,IF(D632="BUY",F632-E632)))*C632</f>
        <v>2464.7887323943664</v>
      </c>
      <c r="I632" s="52">
        <v>0</v>
      </c>
      <c r="J632" s="52">
        <f t="shared" ref="J632" si="1700">SUM(H632,I632)</f>
        <v>2464.7887323943664</v>
      </c>
    </row>
    <row r="633" spans="1:10" s="14" customFormat="1" ht="15.75">
      <c r="A633" s="8">
        <v>43271</v>
      </c>
      <c r="B633" s="9" t="s">
        <v>33</v>
      </c>
      <c r="C633" s="11">
        <f t="shared" ref="C633" si="1701">200000/E633</f>
        <v>75.471698113207552</v>
      </c>
      <c r="D633" s="9" t="s">
        <v>9</v>
      </c>
      <c r="E633" s="10">
        <v>2650</v>
      </c>
      <c r="F633" s="10">
        <v>2685</v>
      </c>
      <c r="G633" s="10"/>
      <c r="H633" s="52">
        <f t="shared" ref="H633" si="1702">(IF(D633="SELL",E633-F633,IF(D633="BUY",F633-E633)))*C633</f>
        <v>2641.5094339622642</v>
      </c>
      <c r="I633" s="52">
        <f t="shared" ref="I633" si="1703">(IF(D633="SELL",IF(G633="",0,F633-G633),IF(D633="BUY",IF(G633="",0,G633-F633))))*C633</f>
        <v>0</v>
      </c>
      <c r="J633" s="52">
        <f t="shared" ref="J633" si="1704">SUM(H633,I633)</f>
        <v>2641.5094339622642</v>
      </c>
    </row>
    <row r="634" spans="1:10" ht="15.75">
      <c r="A634" s="8">
        <v>43269</v>
      </c>
      <c r="B634" s="9" t="s">
        <v>32</v>
      </c>
      <c r="C634" s="11">
        <f t="shared" ref="C634" si="1705">200000/E634</f>
        <v>2614.3790849673201</v>
      </c>
      <c r="D634" s="9" t="s">
        <v>9</v>
      </c>
      <c r="E634" s="10">
        <v>76.5</v>
      </c>
      <c r="F634" s="10">
        <v>77.5</v>
      </c>
      <c r="G634" s="10">
        <v>78.5</v>
      </c>
      <c r="H634" s="52">
        <f t="shared" ref="H634" si="1706">(IF(D634="SELL",E634-F634,IF(D634="BUY",F634-E634)))*C634</f>
        <v>2614.3790849673201</v>
      </c>
      <c r="I634" s="52">
        <f t="shared" ref="I634" si="1707">(IF(D634="SELL",IF(G634="",0,F634-G634),IF(D634="BUY",IF(G634="",0,G634-F634))))*C634</f>
        <v>2614.3790849673201</v>
      </c>
      <c r="J634" s="52">
        <f t="shared" ref="J634" si="1708">SUM(H634,I634)</f>
        <v>5228.7581699346401</v>
      </c>
    </row>
    <row r="635" spans="1:10" s="13" customFormat="1" ht="15.75">
      <c r="A635" s="8">
        <v>43266</v>
      </c>
      <c r="B635" s="9" t="s">
        <v>16</v>
      </c>
      <c r="C635" s="11">
        <f t="shared" ref="C635:C657" si="1709">200000/E635</f>
        <v>699.30069930069931</v>
      </c>
      <c r="D635" s="9" t="s">
        <v>9</v>
      </c>
      <c r="E635" s="10">
        <v>286</v>
      </c>
      <c r="F635" s="10">
        <v>291</v>
      </c>
      <c r="G635" s="10">
        <v>296</v>
      </c>
      <c r="H635" s="52">
        <f t="shared" ref="H635:H657" si="1710">(IF(D635="SELL",E635-F635,IF(D635="BUY",F635-E635)))*C635</f>
        <v>3496.5034965034965</v>
      </c>
      <c r="I635" s="52">
        <f t="shared" ref="I635:I657" si="1711">(IF(D635="SELL",IF(G635="",0,F635-G635),IF(D635="BUY",IF(G635="",0,G635-F635))))*C635</f>
        <v>3496.5034965034965</v>
      </c>
      <c r="J635" s="52">
        <f t="shared" ref="J635:J657" si="1712">SUM(H635,I635)</f>
        <v>6993.0069930069931</v>
      </c>
    </row>
    <row r="636" spans="1:10" ht="15.75">
      <c r="A636" s="8">
        <v>43266</v>
      </c>
      <c r="B636" s="9" t="s">
        <v>25</v>
      </c>
      <c r="C636" s="11">
        <f t="shared" si="1709"/>
        <v>466.74445740956827</v>
      </c>
      <c r="D636" s="9" t="s">
        <v>9</v>
      </c>
      <c r="E636" s="10">
        <v>428.5</v>
      </c>
      <c r="F636" s="10">
        <v>415.5</v>
      </c>
      <c r="G636" s="10"/>
      <c r="H636" s="52">
        <f t="shared" ref="H636" si="1713">(IF(D636="SELL",E636-F636,IF(D636="BUY",F636-E636)))*C636</f>
        <v>-6067.6779463243874</v>
      </c>
      <c r="I636" s="52">
        <f t="shared" ref="I636" si="1714">(IF(D636="SELL",IF(G636="",0,F636-G636),IF(D636="BUY",IF(G636="",0,G636-F636))))*C636</f>
        <v>0</v>
      </c>
      <c r="J636" s="52">
        <f t="shared" ref="J636" si="1715">SUM(H636,I636)</f>
        <v>-6067.6779463243874</v>
      </c>
    </row>
    <row r="637" spans="1:10" ht="15.75">
      <c r="A637" s="8">
        <v>43265</v>
      </c>
      <c r="B637" s="9" t="s">
        <v>29</v>
      </c>
      <c r="C637" s="11">
        <f t="shared" si="1709"/>
        <v>1739.1304347826087</v>
      </c>
      <c r="D637" s="9" t="s">
        <v>9</v>
      </c>
      <c r="E637" s="10">
        <v>115</v>
      </c>
      <c r="F637" s="10">
        <v>117</v>
      </c>
      <c r="G637" s="10"/>
      <c r="H637" s="52">
        <f t="shared" si="1710"/>
        <v>3478.2608695652175</v>
      </c>
      <c r="I637" s="52">
        <f t="shared" si="1711"/>
        <v>0</v>
      </c>
      <c r="J637" s="52">
        <f t="shared" si="1712"/>
        <v>3478.2608695652175</v>
      </c>
    </row>
    <row r="638" spans="1:10" ht="15.75">
      <c r="A638" s="8">
        <v>43265</v>
      </c>
      <c r="B638" s="9" t="s">
        <v>28</v>
      </c>
      <c r="C638" s="11">
        <f t="shared" si="1709"/>
        <v>2969.5619896065332</v>
      </c>
      <c r="D638" s="9" t="s">
        <v>9</v>
      </c>
      <c r="E638" s="10">
        <v>67.349999999999994</v>
      </c>
      <c r="F638" s="10">
        <v>68.349999999999994</v>
      </c>
      <c r="G638" s="10">
        <v>69.349999999999994</v>
      </c>
      <c r="H638" s="52">
        <f t="shared" si="1710"/>
        <v>2969.5619896065332</v>
      </c>
      <c r="I638" s="52">
        <f t="shared" si="1711"/>
        <v>2969.5619896065332</v>
      </c>
      <c r="J638" s="52">
        <f t="shared" si="1712"/>
        <v>5939.1239792130664</v>
      </c>
    </row>
    <row r="639" spans="1:10" ht="15.75">
      <c r="A639" s="8">
        <v>43264</v>
      </c>
      <c r="B639" s="9" t="s">
        <v>12</v>
      </c>
      <c r="C639" s="11">
        <f t="shared" si="1709"/>
        <v>82.815734989648035</v>
      </c>
      <c r="D639" s="9" t="s">
        <v>8</v>
      </c>
      <c r="E639" s="10">
        <v>2415</v>
      </c>
      <c r="F639" s="10">
        <v>2415</v>
      </c>
      <c r="G639" s="10"/>
      <c r="H639" s="52">
        <f t="shared" si="1710"/>
        <v>0</v>
      </c>
      <c r="I639" s="52">
        <f t="shared" si="1711"/>
        <v>0</v>
      </c>
      <c r="J639" s="52">
        <f t="shared" si="1712"/>
        <v>0</v>
      </c>
    </row>
    <row r="640" spans="1:10" ht="15.75">
      <c r="A640" s="8">
        <v>43264</v>
      </c>
      <c r="B640" s="9" t="s">
        <v>27</v>
      </c>
      <c r="C640" s="11">
        <f t="shared" si="1709"/>
        <v>641.02564102564099</v>
      </c>
      <c r="D640" s="9" t="s">
        <v>9</v>
      </c>
      <c r="E640" s="10">
        <v>312</v>
      </c>
      <c r="F640" s="10">
        <v>294</v>
      </c>
      <c r="G640" s="10"/>
      <c r="H640" s="52">
        <f t="shared" si="1710"/>
        <v>-11538.461538461537</v>
      </c>
      <c r="I640" s="52">
        <f t="shared" si="1711"/>
        <v>0</v>
      </c>
      <c r="J640" s="52">
        <f t="shared" si="1712"/>
        <v>-11538.461538461537</v>
      </c>
    </row>
    <row r="641" spans="1:10" ht="15.75">
      <c r="A641" s="8">
        <v>43264</v>
      </c>
      <c r="B641" s="9" t="s">
        <v>11</v>
      </c>
      <c r="C641" s="11">
        <f t="shared" si="1709"/>
        <v>1510.5740181268882</v>
      </c>
      <c r="D641" s="9" t="s">
        <v>9</v>
      </c>
      <c r="E641" s="10">
        <v>132.4</v>
      </c>
      <c r="F641" s="10">
        <v>134.4</v>
      </c>
      <c r="G641" s="10"/>
      <c r="H641" s="52">
        <f t="shared" si="1710"/>
        <v>3021.1480362537764</v>
      </c>
      <c r="I641" s="52">
        <f t="shared" si="1711"/>
        <v>0</v>
      </c>
      <c r="J641" s="52">
        <f t="shared" si="1712"/>
        <v>3021.1480362537764</v>
      </c>
    </row>
    <row r="642" spans="1:10" ht="15.75">
      <c r="A642" s="8">
        <v>43263</v>
      </c>
      <c r="B642" s="9" t="s">
        <v>26</v>
      </c>
      <c r="C642" s="11">
        <f t="shared" si="1709"/>
        <v>664.45182724252493</v>
      </c>
      <c r="D642" s="9" t="s">
        <v>9</v>
      </c>
      <c r="E642" s="10">
        <v>301</v>
      </c>
      <c r="F642" s="10">
        <v>306</v>
      </c>
      <c r="G642" s="10"/>
      <c r="H642" s="52">
        <f t="shared" si="1710"/>
        <v>3322.2591362126245</v>
      </c>
      <c r="I642" s="52">
        <f t="shared" si="1711"/>
        <v>0</v>
      </c>
      <c r="J642" s="52">
        <f t="shared" si="1712"/>
        <v>3322.2591362126245</v>
      </c>
    </row>
    <row r="643" spans="1:10" ht="15.75">
      <c r="A643" s="8">
        <v>43263</v>
      </c>
      <c r="B643" s="9" t="s">
        <v>17</v>
      </c>
      <c r="C643" s="11">
        <f t="shared" si="1709"/>
        <v>851.063829787234</v>
      </c>
      <c r="D643" s="9" t="s">
        <v>9</v>
      </c>
      <c r="E643" s="10">
        <v>235</v>
      </c>
      <c r="F643" s="10">
        <v>238</v>
      </c>
      <c r="G643" s="10">
        <v>241</v>
      </c>
      <c r="H643" s="52">
        <f t="shared" si="1710"/>
        <v>2553.1914893617022</v>
      </c>
      <c r="I643" s="52">
        <f t="shared" si="1711"/>
        <v>2553.1914893617022</v>
      </c>
      <c r="J643" s="52">
        <f t="shared" si="1712"/>
        <v>5106.3829787234044</v>
      </c>
    </row>
    <row r="644" spans="1:10" ht="15.75">
      <c r="A644" s="8">
        <v>43262</v>
      </c>
      <c r="B644" s="9" t="s">
        <v>25</v>
      </c>
      <c r="C644" s="11">
        <f t="shared" si="1709"/>
        <v>471.69811320754718</v>
      </c>
      <c r="D644" s="9" t="s">
        <v>9</v>
      </c>
      <c r="E644" s="10">
        <v>424</v>
      </c>
      <c r="F644" s="10">
        <v>430</v>
      </c>
      <c r="G644" s="10">
        <v>436</v>
      </c>
      <c r="H644" s="52">
        <f t="shared" si="1710"/>
        <v>2830.1886792452833</v>
      </c>
      <c r="I644" s="52">
        <f t="shared" si="1711"/>
        <v>2830.1886792452833</v>
      </c>
      <c r="J644" s="52">
        <f t="shared" si="1712"/>
        <v>5660.3773584905666</v>
      </c>
    </row>
    <row r="645" spans="1:10" s="13" customFormat="1" ht="15.75">
      <c r="A645" s="8">
        <v>43262</v>
      </c>
      <c r="B645" s="9" t="s">
        <v>21</v>
      </c>
      <c r="C645" s="11">
        <f t="shared" si="1709"/>
        <v>945.85008276188228</v>
      </c>
      <c r="D645" s="9" t="s">
        <v>9</v>
      </c>
      <c r="E645" s="10">
        <v>211.45</v>
      </c>
      <c r="F645" s="10">
        <v>214.45</v>
      </c>
      <c r="G645" s="10">
        <v>217.45</v>
      </c>
      <c r="H645" s="52">
        <f t="shared" si="1710"/>
        <v>2837.5502482856468</v>
      </c>
      <c r="I645" s="52">
        <f t="shared" si="1711"/>
        <v>2837.5502482856468</v>
      </c>
      <c r="J645" s="52">
        <f t="shared" si="1712"/>
        <v>5675.1004965712937</v>
      </c>
    </row>
    <row r="646" spans="1:10" ht="15.75">
      <c r="A646" s="8">
        <v>43259</v>
      </c>
      <c r="B646" s="9" t="s">
        <v>30</v>
      </c>
      <c r="C646" s="11">
        <f t="shared" si="1709"/>
        <v>242.42424242424244</v>
      </c>
      <c r="D646" s="9" t="s">
        <v>9</v>
      </c>
      <c r="E646" s="10">
        <v>825</v>
      </c>
      <c r="F646" s="10">
        <v>837</v>
      </c>
      <c r="G646" s="10"/>
      <c r="H646" s="52">
        <f t="shared" ref="H646" si="1716">(IF(D646="SELL",E646-F646,IF(D646="BUY",F646-E646)))*C646</f>
        <v>2909.090909090909</v>
      </c>
      <c r="I646" s="52">
        <f t="shared" ref="I646" si="1717">(IF(D646="SELL",IF(G646="",0,F646-G646),IF(D646="BUY",IF(G646="",0,G646-F646))))*C646</f>
        <v>0</v>
      </c>
      <c r="J646" s="52">
        <f t="shared" ref="J646" si="1718">SUM(H646,I646)</f>
        <v>2909.090909090909</v>
      </c>
    </row>
    <row r="647" spans="1:10" ht="15.75">
      <c r="A647" s="8">
        <v>43259</v>
      </c>
      <c r="B647" s="9" t="s">
        <v>24</v>
      </c>
      <c r="C647" s="11">
        <f t="shared" si="1709"/>
        <v>392.15686274509807</v>
      </c>
      <c r="D647" s="9" t="s">
        <v>9</v>
      </c>
      <c r="E647" s="10">
        <v>510</v>
      </c>
      <c r="F647" s="10">
        <v>518</v>
      </c>
      <c r="G647" s="10"/>
      <c r="H647" s="52">
        <f t="shared" si="1710"/>
        <v>3137.2549019607845</v>
      </c>
      <c r="I647" s="52">
        <f t="shared" si="1711"/>
        <v>0</v>
      </c>
      <c r="J647" s="52">
        <f t="shared" si="1712"/>
        <v>3137.2549019607845</v>
      </c>
    </row>
    <row r="648" spans="1:10" ht="15.75">
      <c r="A648" s="8">
        <v>43258</v>
      </c>
      <c r="B648" s="9" t="s">
        <v>14</v>
      </c>
      <c r="C648" s="11">
        <f t="shared" si="1709"/>
        <v>980.39215686274508</v>
      </c>
      <c r="D648" s="9" t="s">
        <v>9</v>
      </c>
      <c r="E648" s="10">
        <v>204</v>
      </c>
      <c r="F648" s="10">
        <v>207</v>
      </c>
      <c r="G648" s="10">
        <v>210</v>
      </c>
      <c r="H648" s="52">
        <f t="shared" si="1710"/>
        <v>2941.1764705882351</v>
      </c>
      <c r="I648" s="52">
        <f t="shared" si="1711"/>
        <v>2941.1764705882351</v>
      </c>
      <c r="J648" s="52">
        <f t="shared" si="1712"/>
        <v>5882.3529411764703</v>
      </c>
    </row>
    <row r="649" spans="1:10" ht="15.75">
      <c r="A649" s="8">
        <v>43258</v>
      </c>
      <c r="B649" s="9" t="s">
        <v>23</v>
      </c>
      <c r="C649" s="11">
        <f t="shared" si="1709"/>
        <v>2460.0246002460026</v>
      </c>
      <c r="D649" s="9" t="s">
        <v>9</v>
      </c>
      <c r="E649" s="10">
        <v>81.3</v>
      </c>
      <c r="F649" s="10">
        <v>82.3</v>
      </c>
      <c r="G649" s="10">
        <v>83.3</v>
      </c>
      <c r="H649" s="52">
        <f t="shared" si="1710"/>
        <v>2460.0246002460026</v>
      </c>
      <c r="I649" s="52">
        <f t="shared" si="1711"/>
        <v>2460.0246002460026</v>
      </c>
      <c r="J649" s="52">
        <f t="shared" si="1712"/>
        <v>4920.0492004920052</v>
      </c>
    </row>
    <row r="650" spans="1:10" ht="15.75">
      <c r="A650" s="8">
        <v>43258</v>
      </c>
      <c r="B650" s="9" t="s">
        <v>11</v>
      </c>
      <c r="C650" s="11">
        <f t="shared" si="1709"/>
        <v>1550.3875968992247</v>
      </c>
      <c r="D650" s="9" t="s">
        <v>9</v>
      </c>
      <c r="E650" s="10">
        <v>129</v>
      </c>
      <c r="F650" s="10">
        <v>130.5</v>
      </c>
      <c r="G650" s="10">
        <v>132</v>
      </c>
      <c r="H650" s="52">
        <f t="shared" si="1710"/>
        <v>2325.5813953488368</v>
      </c>
      <c r="I650" s="52">
        <f t="shared" si="1711"/>
        <v>2325.5813953488368</v>
      </c>
      <c r="J650" s="52">
        <f t="shared" si="1712"/>
        <v>4651.1627906976737</v>
      </c>
    </row>
    <row r="651" spans="1:10" ht="15.75">
      <c r="A651" s="8">
        <v>43257</v>
      </c>
      <c r="B651" s="9" t="s">
        <v>10</v>
      </c>
      <c r="C651" s="11">
        <f t="shared" si="1709"/>
        <v>332.22591362126246</v>
      </c>
      <c r="D651" s="9" t="s">
        <v>8</v>
      </c>
      <c r="E651" s="10">
        <v>602</v>
      </c>
      <c r="F651" s="10">
        <v>608</v>
      </c>
      <c r="G651" s="10"/>
      <c r="H651" s="52">
        <f t="shared" si="1710"/>
        <v>-1993.3554817275749</v>
      </c>
      <c r="I651" s="52">
        <f t="shared" si="1711"/>
        <v>0</v>
      </c>
      <c r="J651" s="52">
        <f t="shared" si="1712"/>
        <v>-1993.3554817275749</v>
      </c>
    </row>
    <row r="652" spans="1:10" ht="15.75">
      <c r="A652" s="8">
        <v>43257</v>
      </c>
      <c r="B652" s="9" t="s">
        <v>18</v>
      </c>
      <c r="C652" s="11">
        <f t="shared" si="1709"/>
        <v>2801.1204481792715</v>
      </c>
      <c r="D652" s="9" t="s">
        <v>9</v>
      </c>
      <c r="E652" s="10">
        <v>71.400000000000006</v>
      </c>
      <c r="F652" s="10">
        <v>72.400000000000006</v>
      </c>
      <c r="G652" s="10"/>
      <c r="H652" s="52">
        <f t="shared" si="1710"/>
        <v>2801.1204481792715</v>
      </c>
      <c r="I652" s="52">
        <f t="shared" si="1711"/>
        <v>0</v>
      </c>
      <c r="J652" s="52">
        <f t="shared" si="1712"/>
        <v>2801.1204481792715</v>
      </c>
    </row>
    <row r="653" spans="1:10" ht="15.75">
      <c r="A653" s="8">
        <v>43256</v>
      </c>
      <c r="B653" s="9" t="s">
        <v>22</v>
      </c>
      <c r="C653" s="11">
        <f t="shared" si="1709"/>
        <v>1305.4830287206266</v>
      </c>
      <c r="D653" s="9" t="s">
        <v>8</v>
      </c>
      <c r="E653" s="10">
        <v>153.19999999999999</v>
      </c>
      <c r="F653" s="10">
        <v>151.69999999999999</v>
      </c>
      <c r="G653" s="10"/>
      <c r="H653" s="52">
        <f t="shared" si="1710"/>
        <v>1958.2245430809398</v>
      </c>
      <c r="I653" s="52">
        <f t="shared" si="1711"/>
        <v>0</v>
      </c>
      <c r="J653" s="52">
        <f t="shared" si="1712"/>
        <v>1958.2245430809398</v>
      </c>
    </row>
    <row r="654" spans="1:10" ht="15.75">
      <c r="A654" s="8">
        <v>43256</v>
      </c>
      <c r="B654" s="9" t="s">
        <v>13</v>
      </c>
      <c r="C654" s="11">
        <f t="shared" si="1709"/>
        <v>1655.6291390728477</v>
      </c>
      <c r="D654" s="9" t="s">
        <v>8</v>
      </c>
      <c r="E654" s="10">
        <v>120.8</v>
      </c>
      <c r="F654" s="10">
        <v>119.3</v>
      </c>
      <c r="G654" s="10">
        <v>117.8</v>
      </c>
      <c r="H654" s="52">
        <f t="shared" si="1710"/>
        <v>2483.4437086092717</v>
      </c>
      <c r="I654" s="52">
        <f t="shared" si="1711"/>
        <v>2483.4437086092717</v>
      </c>
      <c r="J654" s="52">
        <f t="shared" si="1712"/>
        <v>4966.8874172185433</v>
      </c>
    </row>
    <row r="655" spans="1:10" ht="15.75">
      <c r="A655" s="8">
        <v>43255</v>
      </c>
      <c r="B655" s="9" t="s">
        <v>11</v>
      </c>
      <c r="C655" s="11">
        <f t="shared" si="1709"/>
        <v>1619.4331983805669</v>
      </c>
      <c r="D655" s="9" t="s">
        <v>9</v>
      </c>
      <c r="E655" s="10">
        <v>123.5</v>
      </c>
      <c r="F655" s="10">
        <v>125.5</v>
      </c>
      <c r="G655" s="10">
        <v>127.5</v>
      </c>
      <c r="H655" s="52">
        <f t="shared" si="1710"/>
        <v>3238.8663967611337</v>
      </c>
      <c r="I655" s="52">
        <f t="shared" si="1711"/>
        <v>3238.8663967611337</v>
      </c>
      <c r="J655" s="52">
        <f t="shared" si="1712"/>
        <v>6477.7327935222675</v>
      </c>
    </row>
    <row r="656" spans="1:10" ht="15.75">
      <c r="A656" s="8">
        <v>43252</v>
      </c>
      <c r="B656" s="9" t="s">
        <v>20</v>
      </c>
      <c r="C656" s="11">
        <f t="shared" si="1709"/>
        <v>455.58086560364467</v>
      </c>
      <c r="D656" s="9" t="s">
        <v>8</v>
      </c>
      <c r="E656" s="10">
        <v>439</v>
      </c>
      <c r="F656" s="10">
        <v>433</v>
      </c>
      <c r="G656" s="10">
        <v>427</v>
      </c>
      <c r="H656" s="52">
        <f t="shared" si="1710"/>
        <v>2733.4851936218679</v>
      </c>
      <c r="I656" s="52">
        <f t="shared" si="1711"/>
        <v>2733.4851936218679</v>
      </c>
      <c r="J656" s="52">
        <f t="shared" si="1712"/>
        <v>5466.9703872437358</v>
      </c>
    </row>
    <row r="657" spans="1:10" s="17" customFormat="1" ht="15.75">
      <c r="A657" s="8">
        <v>43252</v>
      </c>
      <c r="B657" s="9" t="s">
        <v>19</v>
      </c>
      <c r="C657" s="11">
        <f t="shared" si="1709"/>
        <v>77.519379844961236</v>
      </c>
      <c r="D657" s="9" t="s">
        <v>9</v>
      </c>
      <c r="E657" s="10">
        <v>2580</v>
      </c>
      <c r="F657" s="10">
        <v>2615</v>
      </c>
      <c r="G657" s="10">
        <v>2650</v>
      </c>
      <c r="H657" s="52">
        <f t="shared" si="1710"/>
        <v>2713.1782945736431</v>
      </c>
      <c r="I657" s="52">
        <f t="shared" si="1711"/>
        <v>2713.1782945736431</v>
      </c>
      <c r="J657" s="52">
        <f t="shared" si="1712"/>
        <v>5426.3565891472863</v>
      </c>
    </row>
    <row r="658" spans="1:10" s="17" customFormat="1" ht="15.75">
      <c r="A658" s="8">
        <v>43230</v>
      </c>
      <c r="B658" s="9" t="s">
        <v>199</v>
      </c>
      <c r="C658" s="11">
        <f t="shared" ref="C658:C689" si="1719">200000/E658</f>
        <v>1960.7843137254902</v>
      </c>
      <c r="D658" s="9" t="s">
        <v>8</v>
      </c>
      <c r="E658" s="10">
        <v>102</v>
      </c>
      <c r="F658" s="10">
        <v>101</v>
      </c>
      <c r="G658" s="10">
        <v>100</v>
      </c>
      <c r="H658" s="52">
        <f t="shared" ref="H658:H721" si="1720">(IF(D658="SELL",E658-F658,IF(D658="BUY",F658-E658)))*C658</f>
        <v>1960.7843137254902</v>
      </c>
      <c r="I658" s="52">
        <f t="shared" ref="I658:I721" si="1721">(IF(D658="SELL",IF(G658="",0,F658-G658),IF(D658="BUY",IF(G658="",0,G658-F658))))*C658</f>
        <v>1960.7843137254902</v>
      </c>
      <c r="J658" s="52">
        <f t="shared" ref="J658:J721" si="1722">SUM(H658,I658)</f>
        <v>3921.5686274509803</v>
      </c>
    </row>
    <row r="659" spans="1:10" s="17" customFormat="1" ht="15.75">
      <c r="A659" s="8">
        <v>43230</v>
      </c>
      <c r="B659" s="9" t="s">
        <v>199</v>
      </c>
      <c r="C659" s="11">
        <f t="shared" si="1719"/>
        <v>1923.0769230769231</v>
      </c>
      <c r="D659" s="9" t="s">
        <v>8</v>
      </c>
      <c r="E659" s="10">
        <v>104</v>
      </c>
      <c r="F659" s="10">
        <v>103</v>
      </c>
      <c r="G659" s="10">
        <v>102</v>
      </c>
      <c r="H659" s="52">
        <f t="shared" si="1720"/>
        <v>1923.0769230769231</v>
      </c>
      <c r="I659" s="52">
        <f t="shared" si="1721"/>
        <v>1923.0769230769231</v>
      </c>
      <c r="J659" s="52">
        <f t="shared" si="1722"/>
        <v>3846.1538461538462</v>
      </c>
    </row>
    <row r="660" spans="1:10" s="17" customFormat="1" ht="15.75">
      <c r="A660" s="8">
        <v>43229</v>
      </c>
      <c r="B660" s="9" t="s">
        <v>198</v>
      </c>
      <c r="C660" s="11">
        <f t="shared" si="1719"/>
        <v>62.305295950155767</v>
      </c>
      <c r="D660" s="9" t="s">
        <v>9</v>
      </c>
      <c r="E660" s="10">
        <v>3210</v>
      </c>
      <c r="F660" s="10">
        <v>3240</v>
      </c>
      <c r="G660" s="10"/>
      <c r="H660" s="52">
        <f t="shared" si="1720"/>
        <v>1869.1588785046729</v>
      </c>
      <c r="I660" s="52">
        <f t="shared" si="1721"/>
        <v>0</v>
      </c>
      <c r="J660" s="52">
        <f t="shared" si="1722"/>
        <v>1869.1588785046729</v>
      </c>
    </row>
    <row r="661" spans="1:10" s="17" customFormat="1" ht="15.75">
      <c r="A661" s="8">
        <v>43229</v>
      </c>
      <c r="B661" s="9" t="s">
        <v>198</v>
      </c>
      <c r="C661" s="11">
        <f t="shared" si="1719"/>
        <v>63.492063492063494</v>
      </c>
      <c r="D661" s="9" t="s">
        <v>9</v>
      </c>
      <c r="E661" s="10">
        <v>3150</v>
      </c>
      <c r="F661" s="10">
        <v>3180</v>
      </c>
      <c r="G661" s="10">
        <v>3210</v>
      </c>
      <c r="H661" s="52">
        <f t="shared" si="1720"/>
        <v>1904.7619047619048</v>
      </c>
      <c r="I661" s="52">
        <f t="shared" si="1721"/>
        <v>1904.7619047619048</v>
      </c>
      <c r="J661" s="52">
        <f t="shared" si="1722"/>
        <v>3809.5238095238096</v>
      </c>
    </row>
    <row r="662" spans="1:10" s="17" customFormat="1" ht="15.75">
      <c r="A662" s="8">
        <v>43228</v>
      </c>
      <c r="B662" s="9" t="s">
        <v>197</v>
      </c>
      <c r="C662" s="11">
        <f t="shared" si="1719"/>
        <v>509.35948045332998</v>
      </c>
      <c r="D662" s="9" t="s">
        <v>9</v>
      </c>
      <c r="E662" s="10">
        <v>392.65</v>
      </c>
      <c r="F662" s="10">
        <v>396.5</v>
      </c>
      <c r="G662" s="10"/>
      <c r="H662" s="52">
        <f t="shared" si="1720"/>
        <v>1961.033999745332</v>
      </c>
      <c r="I662" s="52">
        <f t="shared" si="1721"/>
        <v>0</v>
      </c>
      <c r="J662" s="52">
        <f t="shared" si="1722"/>
        <v>1961.033999745332</v>
      </c>
    </row>
    <row r="663" spans="1:10" s="17" customFormat="1" ht="15.75">
      <c r="A663" s="8">
        <v>43227</v>
      </c>
      <c r="B663" s="9" t="s">
        <v>196</v>
      </c>
      <c r="C663" s="11">
        <f t="shared" si="1719"/>
        <v>533.61792956243323</v>
      </c>
      <c r="D663" s="9" t="s">
        <v>9</v>
      </c>
      <c r="E663" s="10">
        <v>374.8</v>
      </c>
      <c r="F663" s="10">
        <v>378.8</v>
      </c>
      <c r="G663" s="10"/>
      <c r="H663" s="52">
        <f t="shared" si="1720"/>
        <v>2134.4717182497329</v>
      </c>
      <c r="I663" s="52">
        <f t="shared" si="1721"/>
        <v>0</v>
      </c>
      <c r="J663" s="52">
        <f t="shared" si="1722"/>
        <v>2134.4717182497329</v>
      </c>
    </row>
    <row r="664" spans="1:10" s="17" customFormat="1" ht="15.75">
      <c r="A664" s="8">
        <v>43224</v>
      </c>
      <c r="B664" s="9" t="s">
        <v>95</v>
      </c>
      <c r="C664" s="11">
        <f t="shared" si="1719"/>
        <v>1342.2818791946308</v>
      </c>
      <c r="D664" s="9" t="s">
        <v>8</v>
      </c>
      <c r="E664" s="10">
        <v>149</v>
      </c>
      <c r="F664" s="10">
        <v>146</v>
      </c>
      <c r="G664" s="10">
        <v>143</v>
      </c>
      <c r="H664" s="52">
        <f t="shared" si="1720"/>
        <v>4026.8456375838923</v>
      </c>
      <c r="I664" s="52">
        <f t="shared" si="1721"/>
        <v>4026.8456375838923</v>
      </c>
      <c r="J664" s="52">
        <f t="shared" si="1722"/>
        <v>8053.6912751677846</v>
      </c>
    </row>
    <row r="665" spans="1:10" s="17" customFormat="1" ht="15.75">
      <c r="A665" s="8">
        <v>43223</v>
      </c>
      <c r="B665" s="9" t="s">
        <v>195</v>
      </c>
      <c r="C665" s="11">
        <f t="shared" si="1719"/>
        <v>1578.5319652722967</v>
      </c>
      <c r="D665" s="9" t="s">
        <v>9</v>
      </c>
      <c r="E665" s="10">
        <v>126.7</v>
      </c>
      <c r="F665" s="10">
        <v>127.9</v>
      </c>
      <c r="G665" s="10"/>
      <c r="H665" s="52">
        <f t="shared" si="1720"/>
        <v>1894.2383583267606</v>
      </c>
      <c r="I665" s="52">
        <f t="shared" si="1721"/>
        <v>0</v>
      </c>
      <c r="J665" s="52">
        <f t="shared" si="1722"/>
        <v>1894.2383583267606</v>
      </c>
    </row>
    <row r="666" spans="1:10" s="17" customFormat="1" ht="15.75">
      <c r="A666" s="8">
        <v>43222</v>
      </c>
      <c r="B666" s="9" t="s">
        <v>95</v>
      </c>
      <c r="C666" s="11">
        <f t="shared" si="1719"/>
        <v>1785.7142857142858</v>
      </c>
      <c r="D666" s="9" t="s">
        <v>8</v>
      </c>
      <c r="E666" s="10">
        <v>112</v>
      </c>
      <c r="F666" s="10">
        <v>110.5</v>
      </c>
      <c r="G666" s="10"/>
      <c r="H666" s="52">
        <f t="shared" si="1720"/>
        <v>2678.5714285714284</v>
      </c>
      <c r="I666" s="52">
        <f t="shared" si="1721"/>
        <v>0</v>
      </c>
      <c r="J666" s="52">
        <f t="shared" si="1722"/>
        <v>2678.5714285714284</v>
      </c>
    </row>
    <row r="667" spans="1:10" s="17" customFormat="1" ht="15.75">
      <c r="A667" s="8">
        <v>43222</v>
      </c>
      <c r="B667" s="9" t="s">
        <v>95</v>
      </c>
      <c r="C667" s="11">
        <f t="shared" si="1719"/>
        <v>1687.051876845213</v>
      </c>
      <c r="D667" s="9" t="s">
        <v>8</v>
      </c>
      <c r="E667" s="10">
        <v>118.55</v>
      </c>
      <c r="F667" s="10">
        <v>117.05</v>
      </c>
      <c r="G667" s="10">
        <v>115.55</v>
      </c>
      <c r="H667" s="52">
        <f t="shared" si="1720"/>
        <v>2530.5778152678195</v>
      </c>
      <c r="I667" s="52">
        <f t="shared" si="1721"/>
        <v>2530.5778152678195</v>
      </c>
      <c r="J667" s="52">
        <f t="shared" si="1722"/>
        <v>5061.1556305356389</v>
      </c>
    </row>
    <row r="668" spans="1:10" s="17" customFormat="1" ht="15.75">
      <c r="A668" s="8">
        <v>43217</v>
      </c>
      <c r="B668" s="9" t="s">
        <v>95</v>
      </c>
      <c r="C668" s="11">
        <f t="shared" si="1719"/>
        <v>1000</v>
      </c>
      <c r="D668" s="9" t="s">
        <v>8</v>
      </c>
      <c r="E668" s="10">
        <v>200</v>
      </c>
      <c r="F668" s="10">
        <v>198</v>
      </c>
      <c r="G668" s="10">
        <v>196</v>
      </c>
      <c r="H668" s="52">
        <f t="shared" si="1720"/>
        <v>2000</v>
      </c>
      <c r="I668" s="52">
        <f t="shared" si="1721"/>
        <v>2000</v>
      </c>
      <c r="J668" s="52">
        <f t="shared" si="1722"/>
        <v>4000</v>
      </c>
    </row>
    <row r="669" spans="1:10" s="17" customFormat="1" ht="15.75">
      <c r="A669" s="8">
        <v>43217</v>
      </c>
      <c r="B669" s="9" t="s">
        <v>95</v>
      </c>
      <c r="C669" s="11">
        <f t="shared" si="1719"/>
        <v>962.69554753309262</v>
      </c>
      <c r="D669" s="9" t="s">
        <v>8</v>
      </c>
      <c r="E669" s="10">
        <v>207.75</v>
      </c>
      <c r="F669" s="10">
        <v>205.75</v>
      </c>
      <c r="G669" s="10">
        <v>203.75</v>
      </c>
      <c r="H669" s="52">
        <f t="shared" si="1720"/>
        <v>1925.3910950661852</v>
      </c>
      <c r="I669" s="52">
        <f t="shared" si="1721"/>
        <v>1925.3910950661852</v>
      </c>
      <c r="J669" s="52">
        <f t="shared" si="1722"/>
        <v>3850.7821901323705</v>
      </c>
    </row>
    <row r="670" spans="1:10" s="17" customFormat="1" ht="15.75">
      <c r="A670" s="8">
        <v>43216</v>
      </c>
      <c r="B670" s="9" t="s">
        <v>194</v>
      </c>
      <c r="C670" s="11">
        <f t="shared" si="1719"/>
        <v>572.08237986270024</v>
      </c>
      <c r="D670" s="9" t="s">
        <v>9</v>
      </c>
      <c r="E670" s="10">
        <v>349.6</v>
      </c>
      <c r="F670" s="10">
        <v>352.6</v>
      </c>
      <c r="G670" s="10">
        <v>355.6</v>
      </c>
      <c r="H670" s="52">
        <f t="shared" si="1720"/>
        <v>1716.2471395881007</v>
      </c>
      <c r="I670" s="52">
        <f t="shared" si="1721"/>
        <v>1716.2471395881007</v>
      </c>
      <c r="J670" s="52">
        <f t="shared" si="1722"/>
        <v>3432.4942791762014</v>
      </c>
    </row>
    <row r="671" spans="1:10" s="17" customFormat="1" ht="15.75">
      <c r="A671" s="8">
        <v>43216</v>
      </c>
      <c r="B671" s="9" t="s">
        <v>193</v>
      </c>
      <c r="C671" s="11">
        <f t="shared" si="1719"/>
        <v>291.12081513828241</v>
      </c>
      <c r="D671" s="9" t="s">
        <v>9</v>
      </c>
      <c r="E671" s="10">
        <v>687</v>
      </c>
      <c r="F671" s="10">
        <v>667</v>
      </c>
      <c r="G671" s="10"/>
      <c r="H671" s="52">
        <f t="shared" si="1720"/>
        <v>-5822.4163027656487</v>
      </c>
      <c r="I671" s="52">
        <f t="shared" si="1721"/>
        <v>0</v>
      </c>
      <c r="J671" s="52">
        <f t="shared" si="1722"/>
        <v>-5822.4163027656487</v>
      </c>
    </row>
    <row r="672" spans="1:10" s="17" customFormat="1" ht="15.75">
      <c r="A672" s="8">
        <v>43216</v>
      </c>
      <c r="B672" s="9" t="s">
        <v>123</v>
      </c>
      <c r="C672" s="11">
        <f t="shared" si="1719"/>
        <v>230.41474654377879</v>
      </c>
      <c r="D672" s="9" t="s">
        <v>9</v>
      </c>
      <c r="E672" s="10">
        <v>868</v>
      </c>
      <c r="F672" s="10">
        <v>876</v>
      </c>
      <c r="G672" s="10"/>
      <c r="H672" s="52">
        <f t="shared" si="1720"/>
        <v>1843.3179723502303</v>
      </c>
      <c r="I672" s="52">
        <f t="shared" si="1721"/>
        <v>0</v>
      </c>
      <c r="J672" s="52">
        <f t="shared" si="1722"/>
        <v>1843.3179723502303</v>
      </c>
    </row>
    <row r="673" spans="1:10" s="17" customFormat="1" ht="15.75">
      <c r="A673" s="8">
        <v>43215</v>
      </c>
      <c r="B673" s="9" t="s">
        <v>192</v>
      </c>
      <c r="C673" s="11">
        <f t="shared" si="1719"/>
        <v>326.26427406199019</v>
      </c>
      <c r="D673" s="9" t="s">
        <v>9</v>
      </c>
      <c r="E673" s="10">
        <v>613</v>
      </c>
      <c r="F673" s="10">
        <v>618.20000000000005</v>
      </c>
      <c r="G673" s="10"/>
      <c r="H673" s="52">
        <f t="shared" si="1720"/>
        <v>1696.5742251223639</v>
      </c>
      <c r="I673" s="52">
        <f t="shared" si="1721"/>
        <v>0</v>
      </c>
      <c r="J673" s="52">
        <f t="shared" si="1722"/>
        <v>1696.5742251223639</v>
      </c>
    </row>
    <row r="674" spans="1:10" s="17" customFormat="1" ht="15.75">
      <c r="A674" s="8">
        <v>43215</v>
      </c>
      <c r="B674" s="9" t="s">
        <v>190</v>
      </c>
      <c r="C674" s="11">
        <f t="shared" si="1719"/>
        <v>662.25165562913912</v>
      </c>
      <c r="D674" s="9" t="s">
        <v>9</v>
      </c>
      <c r="E674" s="10">
        <v>302</v>
      </c>
      <c r="F674" s="10">
        <v>305</v>
      </c>
      <c r="G674" s="10">
        <v>308</v>
      </c>
      <c r="H674" s="52">
        <f t="shared" si="1720"/>
        <v>1986.7549668874174</v>
      </c>
      <c r="I674" s="52">
        <f t="shared" si="1721"/>
        <v>1986.7549668874174</v>
      </c>
      <c r="J674" s="52">
        <f t="shared" si="1722"/>
        <v>3973.5099337748347</v>
      </c>
    </row>
    <row r="675" spans="1:10" s="17" customFormat="1" ht="15.75">
      <c r="A675" s="8">
        <v>43215</v>
      </c>
      <c r="B675" s="9" t="s">
        <v>191</v>
      </c>
      <c r="C675" s="11">
        <f t="shared" si="1719"/>
        <v>263.15789473684208</v>
      </c>
      <c r="D675" s="9" t="s">
        <v>9</v>
      </c>
      <c r="E675" s="10">
        <v>760</v>
      </c>
      <c r="F675" s="10">
        <v>764</v>
      </c>
      <c r="G675" s="10">
        <v>768</v>
      </c>
      <c r="H675" s="52">
        <f t="shared" si="1720"/>
        <v>1052.6315789473683</v>
      </c>
      <c r="I675" s="52">
        <f t="shared" si="1721"/>
        <v>1052.6315789473683</v>
      </c>
      <c r="J675" s="52">
        <f t="shared" si="1722"/>
        <v>2105.2631578947367</v>
      </c>
    </row>
    <row r="676" spans="1:10" s="17" customFormat="1" ht="15.75">
      <c r="A676" s="8">
        <v>43215</v>
      </c>
      <c r="B676" s="9" t="s">
        <v>123</v>
      </c>
      <c r="C676" s="11">
        <f t="shared" si="1719"/>
        <v>234.19203747072601</v>
      </c>
      <c r="D676" s="9" t="s">
        <v>9</v>
      </c>
      <c r="E676" s="10">
        <v>854</v>
      </c>
      <c r="F676" s="10">
        <v>862</v>
      </c>
      <c r="G676" s="10"/>
      <c r="H676" s="52">
        <f t="shared" si="1720"/>
        <v>1873.5362997658081</v>
      </c>
      <c r="I676" s="52">
        <f t="shared" si="1721"/>
        <v>0</v>
      </c>
      <c r="J676" s="52">
        <f t="shared" si="1722"/>
        <v>1873.5362997658081</v>
      </c>
    </row>
    <row r="677" spans="1:10" s="17" customFormat="1" ht="15.75">
      <c r="A677" s="8">
        <v>43215</v>
      </c>
      <c r="B677" s="9" t="s">
        <v>190</v>
      </c>
      <c r="C677" s="11">
        <f t="shared" si="1719"/>
        <v>662.25165562913912</v>
      </c>
      <c r="D677" s="9" t="s">
        <v>9</v>
      </c>
      <c r="E677" s="10">
        <v>302</v>
      </c>
      <c r="F677" s="10">
        <v>305</v>
      </c>
      <c r="G677" s="10">
        <v>308</v>
      </c>
      <c r="H677" s="52">
        <f t="shared" si="1720"/>
        <v>1986.7549668874174</v>
      </c>
      <c r="I677" s="52">
        <f t="shared" si="1721"/>
        <v>1986.7549668874174</v>
      </c>
      <c r="J677" s="52">
        <f t="shared" si="1722"/>
        <v>3973.5099337748347</v>
      </c>
    </row>
    <row r="678" spans="1:10" s="17" customFormat="1" ht="15.75">
      <c r="A678" s="8">
        <v>43215</v>
      </c>
      <c r="B678" s="9" t="s">
        <v>189</v>
      </c>
      <c r="C678" s="11">
        <f t="shared" si="1719"/>
        <v>432.90043290043292</v>
      </c>
      <c r="D678" s="9" t="s">
        <v>9</v>
      </c>
      <c r="E678" s="10">
        <v>462</v>
      </c>
      <c r="F678" s="10">
        <v>467</v>
      </c>
      <c r="G678" s="10">
        <v>472</v>
      </c>
      <c r="H678" s="52">
        <f t="shared" si="1720"/>
        <v>2164.5021645021648</v>
      </c>
      <c r="I678" s="52">
        <f t="shared" si="1721"/>
        <v>2164.5021645021648</v>
      </c>
      <c r="J678" s="52">
        <f t="shared" si="1722"/>
        <v>4329.0043290043295</v>
      </c>
    </row>
    <row r="679" spans="1:10" s="17" customFormat="1" ht="15.75">
      <c r="A679" s="8">
        <v>43214</v>
      </c>
      <c r="B679" s="9" t="s">
        <v>188</v>
      </c>
      <c r="C679" s="11">
        <f t="shared" si="1719"/>
        <v>479.61630695443642</v>
      </c>
      <c r="D679" s="9" t="s">
        <v>9</v>
      </c>
      <c r="E679" s="10">
        <v>417</v>
      </c>
      <c r="F679" s="10">
        <v>421</v>
      </c>
      <c r="G679" s="10">
        <v>425</v>
      </c>
      <c r="H679" s="52">
        <f t="shared" si="1720"/>
        <v>1918.4652278177457</v>
      </c>
      <c r="I679" s="52">
        <f t="shared" si="1721"/>
        <v>1918.4652278177457</v>
      </c>
      <c r="J679" s="52">
        <f t="shared" si="1722"/>
        <v>3836.9304556354914</v>
      </c>
    </row>
    <row r="680" spans="1:10" s="17" customFormat="1" ht="15.75">
      <c r="A680" s="8">
        <v>43214</v>
      </c>
      <c r="B680" s="9" t="s">
        <v>188</v>
      </c>
      <c r="C680" s="11">
        <f t="shared" si="1719"/>
        <v>491.40049140049138</v>
      </c>
      <c r="D680" s="9" t="s">
        <v>9</v>
      </c>
      <c r="E680" s="10">
        <v>407</v>
      </c>
      <c r="F680" s="10">
        <v>411</v>
      </c>
      <c r="G680" s="10"/>
      <c r="H680" s="52">
        <f t="shared" si="1720"/>
        <v>1965.6019656019655</v>
      </c>
      <c r="I680" s="52">
        <f t="shared" si="1721"/>
        <v>0</v>
      </c>
      <c r="J680" s="52">
        <f t="shared" si="1722"/>
        <v>1965.6019656019655</v>
      </c>
    </row>
    <row r="681" spans="1:10" s="17" customFormat="1" ht="15.75">
      <c r="A681" s="8">
        <v>43214</v>
      </c>
      <c r="B681" s="9" t="s">
        <v>187</v>
      </c>
      <c r="C681" s="11">
        <f t="shared" si="1719"/>
        <v>3561.8878005342831</v>
      </c>
      <c r="D681" s="9" t="s">
        <v>9</v>
      </c>
      <c r="E681" s="10">
        <v>56.15</v>
      </c>
      <c r="F681" s="10">
        <v>56.65</v>
      </c>
      <c r="G681" s="10"/>
      <c r="H681" s="52">
        <f t="shared" si="1720"/>
        <v>1780.9439002671415</v>
      </c>
      <c r="I681" s="52">
        <f t="shared" si="1721"/>
        <v>0</v>
      </c>
      <c r="J681" s="52">
        <f t="shared" si="1722"/>
        <v>1780.9439002671415</v>
      </c>
    </row>
    <row r="682" spans="1:10" s="17" customFormat="1" ht="15.75">
      <c r="A682" s="8">
        <v>43214</v>
      </c>
      <c r="B682" s="9" t="s">
        <v>186</v>
      </c>
      <c r="C682" s="11">
        <f t="shared" si="1719"/>
        <v>239.80815347721821</v>
      </c>
      <c r="D682" s="9" t="s">
        <v>9</v>
      </c>
      <c r="E682" s="10">
        <v>834</v>
      </c>
      <c r="F682" s="10">
        <v>810</v>
      </c>
      <c r="G682" s="10"/>
      <c r="H682" s="52">
        <f t="shared" si="1720"/>
        <v>-5755.3956834532373</v>
      </c>
      <c r="I682" s="52">
        <f t="shared" si="1721"/>
        <v>0</v>
      </c>
      <c r="J682" s="52">
        <f t="shared" si="1722"/>
        <v>-5755.3956834532373</v>
      </c>
    </row>
    <row r="683" spans="1:10" s="17" customFormat="1" ht="15.75">
      <c r="A683" s="8">
        <v>43213</v>
      </c>
      <c r="B683" s="9" t="s">
        <v>185</v>
      </c>
      <c r="C683" s="11">
        <f t="shared" si="1719"/>
        <v>1010.10101010101</v>
      </c>
      <c r="D683" s="9" t="s">
        <v>9</v>
      </c>
      <c r="E683" s="10">
        <v>198</v>
      </c>
      <c r="F683" s="10">
        <v>200</v>
      </c>
      <c r="G683" s="10">
        <v>202</v>
      </c>
      <c r="H683" s="52">
        <f t="shared" si="1720"/>
        <v>2020.2020202020201</v>
      </c>
      <c r="I683" s="52">
        <f t="shared" si="1721"/>
        <v>2020.2020202020201</v>
      </c>
      <c r="J683" s="52">
        <f t="shared" si="1722"/>
        <v>4040.4040404040402</v>
      </c>
    </row>
    <row r="684" spans="1:10" s="17" customFormat="1" ht="15.75">
      <c r="A684" s="8">
        <v>43213</v>
      </c>
      <c r="B684" s="9" t="s">
        <v>69</v>
      </c>
      <c r="C684" s="11">
        <f t="shared" si="1719"/>
        <v>439.56043956043953</v>
      </c>
      <c r="D684" s="9" t="s">
        <v>9</v>
      </c>
      <c r="E684" s="10">
        <v>455</v>
      </c>
      <c r="F684" s="10">
        <v>460</v>
      </c>
      <c r="G684" s="10"/>
      <c r="H684" s="52">
        <f t="shared" si="1720"/>
        <v>2197.8021978021975</v>
      </c>
      <c r="I684" s="52">
        <f t="shared" si="1721"/>
        <v>0</v>
      </c>
      <c r="J684" s="52">
        <f t="shared" si="1722"/>
        <v>2197.8021978021975</v>
      </c>
    </row>
    <row r="685" spans="1:10" s="17" customFormat="1" ht="15.75">
      <c r="A685" s="8">
        <v>43210</v>
      </c>
      <c r="B685" s="9" t="s">
        <v>58</v>
      </c>
      <c r="C685" s="11">
        <f t="shared" si="1719"/>
        <v>425.531914893617</v>
      </c>
      <c r="D685" s="9" t="s">
        <v>9</v>
      </c>
      <c r="E685" s="10">
        <v>470</v>
      </c>
      <c r="F685" s="10">
        <v>474</v>
      </c>
      <c r="G685" s="10">
        <v>478</v>
      </c>
      <c r="H685" s="52">
        <f t="shared" si="1720"/>
        <v>1702.127659574468</v>
      </c>
      <c r="I685" s="52">
        <f t="shared" si="1721"/>
        <v>1702.127659574468</v>
      </c>
      <c r="J685" s="52">
        <f t="shared" si="1722"/>
        <v>3404.255319148936</v>
      </c>
    </row>
    <row r="686" spans="1:10" s="17" customFormat="1" ht="15.75">
      <c r="A686" s="8">
        <v>43209</v>
      </c>
      <c r="B686" s="9" t="s">
        <v>182</v>
      </c>
      <c r="C686" s="11">
        <f t="shared" si="1719"/>
        <v>2329.6447291788004</v>
      </c>
      <c r="D686" s="9" t="s">
        <v>9</v>
      </c>
      <c r="E686" s="10">
        <v>85.85</v>
      </c>
      <c r="F686" s="10">
        <v>85.85</v>
      </c>
      <c r="G686" s="10"/>
      <c r="H686" s="52">
        <f t="shared" si="1720"/>
        <v>0</v>
      </c>
      <c r="I686" s="52">
        <f t="shared" si="1721"/>
        <v>0</v>
      </c>
      <c r="J686" s="52">
        <f t="shared" si="1722"/>
        <v>0</v>
      </c>
    </row>
    <row r="687" spans="1:10" s="17" customFormat="1" ht="15.75">
      <c r="A687" s="8">
        <v>43209</v>
      </c>
      <c r="B687" s="9" t="s">
        <v>19</v>
      </c>
      <c r="C687" s="11">
        <f t="shared" si="1719"/>
        <v>111.20996441281139</v>
      </c>
      <c r="D687" s="9" t="s">
        <v>9</v>
      </c>
      <c r="E687" s="10">
        <v>1798.4</v>
      </c>
      <c r="F687" s="10">
        <v>1812</v>
      </c>
      <c r="G687" s="10"/>
      <c r="H687" s="52">
        <f t="shared" si="1720"/>
        <v>1512.4555160142247</v>
      </c>
      <c r="I687" s="52">
        <f t="shared" si="1721"/>
        <v>0</v>
      </c>
      <c r="J687" s="52">
        <f t="shared" si="1722"/>
        <v>1512.4555160142247</v>
      </c>
    </row>
    <row r="688" spans="1:10" s="17" customFormat="1" ht="15.75">
      <c r="A688" s="8">
        <v>43209</v>
      </c>
      <c r="B688" s="9" t="s">
        <v>18</v>
      </c>
      <c r="C688" s="11">
        <f t="shared" si="1719"/>
        <v>2305.4755043227665</v>
      </c>
      <c r="D688" s="9" t="s">
        <v>9</v>
      </c>
      <c r="E688" s="10">
        <v>86.75</v>
      </c>
      <c r="F688" s="10">
        <v>87.5</v>
      </c>
      <c r="G688" s="10">
        <v>88.25</v>
      </c>
      <c r="H688" s="52">
        <f t="shared" si="1720"/>
        <v>1729.1066282420747</v>
      </c>
      <c r="I688" s="52">
        <f t="shared" si="1721"/>
        <v>1729.1066282420747</v>
      </c>
      <c r="J688" s="52">
        <f t="shared" si="1722"/>
        <v>3458.2132564841495</v>
      </c>
    </row>
    <row r="689" spans="1:10" s="17" customFormat="1" ht="15.75">
      <c r="A689" s="8">
        <v>43209</v>
      </c>
      <c r="B689" s="9" t="s">
        <v>98</v>
      </c>
      <c r="C689" s="11">
        <f t="shared" si="1719"/>
        <v>619.19504643962853</v>
      </c>
      <c r="D689" s="9" t="s">
        <v>9</v>
      </c>
      <c r="E689" s="10">
        <v>323</v>
      </c>
      <c r="F689" s="10">
        <v>326</v>
      </c>
      <c r="G689" s="10"/>
      <c r="H689" s="52">
        <f t="shared" si="1720"/>
        <v>1857.5851393188855</v>
      </c>
      <c r="I689" s="52">
        <f t="shared" si="1721"/>
        <v>0</v>
      </c>
      <c r="J689" s="52">
        <f t="shared" si="1722"/>
        <v>1857.5851393188855</v>
      </c>
    </row>
    <row r="690" spans="1:10" s="17" customFormat="1" ht="15.75">
      <c r="A690" s="8">
        <v>43208</v>
      </c>
      <c r="B690" s="9" t="s">
        <v>184</v>
      </c>
      <c r="C690" s="11">
        <f t="shared" ref="C690:C721" si="1723">200000/E690</f>
        <v>1451.3788098693758</v>
      </c>
      <c r="D690" s="9" t="s">
        <v>9</v>
      </c>
      <c r="E690" s="10">
        <v>137.80000000000001</v>
      </c>
      <c r="F690" s="10">
        <v>139.80000000000001</v>
      </c>
      <c r="G690" s="10"/>
      <c r="H690" s="52">
        <f t="shared" si="1720"/>
        <v>2902.7576197387516</v>
      </c>
      <c r="I690" s="52">
        <f t="shared" si="1721"/>
        <v>0</v>
      </c>
      <c r="J690" s="52">
        <f t="shared" si="1722"/>
        <v>2902.7576197387516</v>
      </c>
    </row>
    <row r="691" spans="1:10" s="17" customFormat="1" ht="15.75">
      <c r="A691" s="8">
        <v>43208</v>
      </c>
      <c r="B691" s="9" t="s">
        <v>183</v>
      </c>
      <c r="C691" s="11">
        <f t="shared" si="1723"/>
        <v>1183.4319526627219</v>
      </c>
      <c r="D691" s="9" t="s">
        <v>9</v>
      </c>
      <c r="E691" s="10">
        <v>169</v>
      </c>
      <c r="F691" s="10">
        <v>171</v>
      </c>
      <c r="G691" s="10"/>
      <c r="H691" s="52">
        <f t="shared" si="1720"/>
        <v>2366.8639053254437</v>
      </c>
      <c r="I691" s="52">
        <f t="shared" si="1721"/>
        <v>0</v>
      </c>
      <c r="J691" s="52">
        <f t="shared" si="1722"/>
        <v>2366.8639053254437</v>
      </c>
    </row>
    <row r="692" spans="1:10" s="17" customFormat="1" ht="15.75">
      <c r="A692" s="8">
        <v>43208</v>
      </c>
      <c r="B692" s="9" t="s">
        <v>17</v>
      </c>
      <c r="C692" s="11">
        <f t="shared" si="1723"/>
        <v>816.32653061224494</v>
      </c>
      <c r="D692" s="9" t="s">
        <v>9</v>
      </c>
      <c r="E692" s="10">
        <v>245</v>
      </c>
      <c r="F692" s="10">
        <v>248</v>
      </c>
      <c r="G692" s="10">
        <v>251</v>
      </c>
      <c r="H692" s="52">
        <f t="shared" si="1720"/>
        <v>2448.9795918367349</v>
      </c>
      <c r="I692" s="52">
        <f t="shared" si="1721"/>
        <v>2448.9795918367349</v>
      </c>
      <c r="J692" s="52">
        <f t="shared" si="1722"/>
        <v>4897.9591836734699</v>
      </c>
    </row>
    <row r="693" spans="1:10" s="17" customFormat="1" ht="15.75">
      <c r="A693" s="8">
        <v>43207</v>
      </c>
      <c r="B693" s="9" t="s">
        <v>182</v>
      </c>
      <c r="C693" s="11">
        <f t="shared" si="1723"/>
        <v>2398.0815347721823</v>
      </c>
      <c r="D693" s="9" t="s">
        <v>9</v>
      </c>
      <c r="E693" s="10">
        <v>83.4</v>
      </c>
      <c r="F693" s="10">
        <v>84.4</v>
      </c>
      <c r="G693" s="10"/>
      <c r="H693" s="52">
        <f t="shared" si="1720"/>
        <v>2398.0815347721823</v>
      </c>
      <c r="I693" s="52">
        <f t="shared" si="1721"/>
        <v>0</v>
      </c>
      <c r="J693" s="52">
        <f t="shared" si="1722"/>
        <v>2398.0815347721823</v>
      </c>
    </row>
    <row r="694" spans="1:10" s="17" customFormat="1" ht="15.75">
      <c r="A694" s="8">
        <v>43206</v>
      </c>
      <c r="B694" s="9" t="s">
        <v>17</v>
      </c>
      <c r="C694" s="11">
        <f t="shared" si="1723"/>
        <v>975.60975609756099</v>
      </c>
      <c r="D694" s="9" t="s">
        <v>9</v>
      </c>
      <c r="E694" s="10">
        <v>205</v>
      </c>
      <c r="F694" s="10">
        <v>207</v>
      </c>
      <c r="G694" s="10">
        <v>209</v>
      </c>
      <c r="H694" s="52">
        <f t="shared" si="1720"/>
        <v>1951.219512195122</v>
      </c>
      <c r="I694" s="52">
        <f t="shared" si="1721"/>
        <v>1951.219512195122</v>
      </c>
      <c r="J694" s="52">
        <f t="shared" si="1722"/>
        <v>3902.439024390244</v>
      </c>
    </row>
    <row r="695" spans="1:10" s="17" customFormat="1" ht="15.75">
      <c r="A695" s="8">
        <v>43206</v>
      </c>
      <c r="B695" s="9" t="s">
        <v>17</v>
      </c>
      <c r="C695" s="11">
        <f t="shared" si="1723"/>
        <v>1005.0251256281407</v>
      </c>
      <c r="D695" s="9" t="s">
        <v>9</v>
      </c>
      <c r="E695" s="10">
        <v>199</v>
      </c>
      <c r="F695" s="10">
        <v>201</v>
      </c>
      <c r="G695" s="10">
        <v>203</v>
      </c>
      <c r="H695" s="52">
        <f t="shared" si="1720"/>
        <v>2010.0502512562814</v>
      </c>
      <c r="I695" s="52">
        <f t="shared" si="1721"/>
        <v>2010.0502512562814</v>
      </c>
      <c r="J695" s="52">
        <f t="shared" si="1722"/>
        <v>4020.1005025125628</v>
      </c>
    </row>
    <row r="696" spans="1:10" s="17" customFormat="1" ht="15.75">
      <c r="A696" s="8">
        <v>43206</v>
      </c>
      <c r="B696" s="9" t="s">
        <v>17</v>
      </c>
      <c r="C696" s="11">
        <f t="shared" si="1723"/>
        <v>1025.6410256410256</v>
      </c>
      <c r="D696" s="9" t="s">
        <v>9</v>
      </c>
      <c r="E696" s="10">
        <v>195</v>
      </c>
      <c r="F696" s="10">
        <v>197</v>
      </c>
      <c r="G696" s="10">
        <v>199</v>
      </c>
      <c r="H696" s="52">
        <f t="shared" si="1720"/>
        <v>2051.2820512820513</v>
      </c>
      <c r="I696" s="52">
        <f t="shared" si="1721"/>
        <v>2051.2820512820513</v>
      </c>
      <c r="J696" s="52">
        <f t="shared" si="1722"/>
        <v>4102.5641025641025</v>
      </c>
    </row>
    <row r="697" spans="1:10" s="17" customFormat="1" ht="15.75">
      <c r="A697" s="8">
        <v>43206</v>
      </c>
      <c r="B697" s="9" t="s">
        <v>89</v>
      </c>
      <c r="C697" s="11">
        <f t="shared" si="1723"/>
        <v>1032.258064516129</v>
      </c>
      <c r="D697" s="9" t="s">
        <v>9</v>
      </c>
      <c r="E697" s="10">
        <v>193.75</v>
      </c>
      <c r="F697" s="10">
        <v>195.75</v>
      </c>
      <c r="G697" s="10"/>
      <c r="H697" s="52">
        <f t="shared" si="1720"/>
        <v>2064.516129032258</v>
      </c>
      <c r="I697" s="52">
        <f t="shared" si="1721"/>
        <v>0</v>
      </c>
      <c r="J697" s="52">
        <f t="shared" si="1722"/>
        <v>2064.516129032258</v>
      </c>
    </row>
    <row r="698" spans="1:10" s="17" customFormat="1" ht="15.75">
      <c r="A698" s="8">
        <v>43203</v>
      </c>
      <c r="B698" s="9" t="s">
        <v>58</v>
      </c>
      <c r="C698" s="11">
        <f t="shared" si="1723"/>
        <v>457.66590389016017</v>
      </c>
      <c r="D698" s="9" t="s">
        <v>9</v>
      </c>
      <c r="E698" s="10">
        <v>437</v>
      </c>
      <c r="F698" s="10">
        <v>437</v>
      </c>
      <c r="G698" s="10"/>
      <c r="H698" s="52">
        <f t="shared" si="1720"/>
        <v>0</v>
      </c>
      <c r="I698" s="52">
        <f t="shared" si="1721"/>
        <v>0</v>
      </c>
      <c r="J698" s="52">
        <f t="shared" si="1722"/>
        <v>0</v>
      </c>
    </row>
    <row r="699" spans="1:10" s="17" customFormat="1" ht="15.75">
      <c r="A699" s="8">
        <v>43203</v>
      </c>
      <c r="B699" s="9" t="s">
        <v>181</v>
      </c>
      <c r="C699" s="11">
        <f t="shared" si="1723"/>
        <v>1416.4305949008499</v>
      </c>
      <c r="D699" s="9" t="s">
        <v>9</v>
      </c>
      <c r="E699" s="10">
        <v>141.19999999999999</v>
      </c>
      <c r="F699" s="10">
        <v>142.69999999999999</v>
      </c>
      <c r="G699" s="10"/>
      <c r="H699" s="52">
        <f t="shared" si="1720"/>
        <v>2124.6458923512746</v>
      </c>
      <c r="I699" s="52">
        <f t="shared" si="1721"/>
        <v>0</v>
      </c>
      <c r="J699" s="52">
        <f t="shared" si="1722"/>
        <v>2124.6458923512746</v>
      </c>
    </row>
    <row r="700" spans="1:10" s="17" customFormat="1" ht="15.75">
      <c r="A700" s="8">
        <v>43202</v>
      </c>
      <c r="B700" s="9" t="s">
        <v>173</v>
      </c>
      <c r="C700" s="11">
        <f t="shared" si="1723"/>
        <v>134.95276653171391</v>
      </c>
      <c r="D700" s="9" t="s">
        <v>9</v>
      </c>
      <c r="E700" s="10">
        <v>1482</v>
      </c>
      <c r="F700" s="10">
        <v>1507</v>
      </c>
      <c r="G700" s="10"/>
      <c r="H700" s="52">
        <f t="shared" si="1720"/>
        <v>3373.8191632928474</v>
      </c>
      <c r="I700" s="52">
        <f t="shared" si="1721"/>
        <v>0</v>
      </c>
      <c r="J700" s="52">
        <f t="shared" si="1722"/>
        <v>3373.8191632928474</v>
      </c>
    </row>
    <row r="701" spans="1:10" s="17" customFormat="1" ht="15.75">
      <c r="A701" s="8">
        <v>43202</v>
      </c>
      <c r="B701" s="9" t="s">
        <v>180</v>
      </c>
      <c r="C701" s="11">
        <f t="shared" si="1723"/>
        <v>366.97247706422019</v>
      </c>
      <c r="D701" s="9" t="s">
        <v>9</v>
      </c>
      <c r="E701" s="10">
        <v>545</v>
      </c>
      <c r="F701" s="10">
        <v>550</v>
      </c>
      <c r="G701" s="10"/>
      <c r="H701" s="52">
        <f t="shared" si="1720"/>
        <v>1834.8623853211009</v>
      </c>
      <c r="I701" s="52">
        <f t="shared" si="1721"/>
        <v>0</v>
      </c>
      <c r="J701" s="52">
        <f t="shared" si="1722"/>
        <v>1834.8623853211009</v>
      </c>
    </row>
    <row r="702" spans="1:10" s="17" customFormat="1" ht="15.75">
      <c r="A702" s="8">
        <v>43202</v>
      </c>
      <c r="B702" s="9" t="s">
        <v>179</v>
      </c>
      <c r="C702" s="11">
        <f t="shared" si="1723"/>
        <v>1441.9610670511897</v>
      </c>
      <c r="D702" s="9" t="s">
        <v>9</v>
      </c>
      <c r="E702" s="10">
        <v>138.69999999999999</v>
      </c>
      <c r="F702" s="10">
        <v>140.19999999999999</v>
      </c>
      <c r="G702" s="10"/>
      <c r="H702" s="52">
        <f t="shared" si="1720"/>
        <v>2162.9416005767844</v>
      </c>
      <c r="I702" s="52">
        <f t="shared" si="1721"/>
        <v>0</v>
      </c>
      <c r="J702" s="52">
        <f t="shared" si="1722"/>
        <v>2162.9416005767844</v>
      </c>
    </row>
    <row r="703" spans="1:10" s="17" customFormat="1" ht="15.75">
      <c r="A703" s="8">
        <v>43202</v>
      </c>
      <c r="B703" s="9" t="s">
        <v>11</v>
      </c>
      <c r="C703" s="11">
        <f t="shared" si="1723"/>
        <v>1139.6011396011395</v>
      </c>
      <c r="D703" s="9" t="s">
        <v>9</v>
      </c>
      <c r="E703" s="10">
        <v>175.5</v>
      </c>
      <c r="F703" s="10">
        <v>177</v>
      </c>
      <c r="G703" s="10"/>
      <c r="H703" s="52">
        <f t="shared" si="1720"/>
        <v>1709.4017094017092</v>
      </c>
      <c r="I703" s="52">
        <f t="shared" si="1721"/>
        <v>0</v>
      </c>
      <c r="J703" s="52">
        <f t="shared" si="1722"/>
        <v>1709.4017094017092</v>
      </c>
    </row>
    <row r="704" spans="1:10" s="17" customFormat="1" ht="15.75">
      <c r="A704" s="8">
        <v>43201</v>
      </c>
      <c r="B704" s="9" t="s">
        <v>99</v>
      </c>
      <c r="C704" s="11">
        <f t="shared" si="1723"/>
        <v>6.5359477124183005</v>
      </c>
      <c r="D704" s="9" t="s">
        <v>8</v>
      </c>
      <c r="E704" s="10">
        <v>30600</v>
      </c>
      <c r="F704" s="10">
        <v>30650</v>
      </c>
      <c r="G704" s="10"/>
      <c r="H704" s="52">
        <f t="shared" si="1720"/>
        <v>-326.79738562091501</v>
      </c>
      <c r="I704" s="52">
        <f t="shared" si="1721"/>
        <v>0</v>
      </c>
      <c r="J704" s="52">
        <f t="shared" si="1722"/>
        <v>-326.79738562091501</v>
      </c>
    </row>
    <row r="705" spans="1:10" s="17" customFormat="1" ht="15.75">
      <c r="A705" s="8">
        <v>43201</v>
      </c>
      <c r="B705" s="9" t="s">
        <v>178</v>
      </c>
      <c r="C705" s="11">
        <f t="shared" si="1723"/>
        <v>248.13895781637717</v>
      </c>
      <c r="D705" s="9" t="s">
        <v>8</v>
      </c>
      <c r="E705" s="10">
        <v>806</v>
      </c>
      <c r="F705" s="10">
        <v>798</v>
      </c>
      <c r="G705" s="10"/>
      <c r="H705" s="52">
        <f t="shared" si="1720"/>
        <v>1985.1116625310174</v>
      </c>
      <c r="I705" s="52">
        <f t="shared" si="1721"/>
        <v>0</v>
      </c>
      <c r="J705" s="52">
        <f t="shared" si="1722"/>
        <v>1985.1116625310174</v>
      </c>
    </row>
    <row r="706" spans="1:10" s="17" customFormat="1" ht="15.75">
      <c r="A706" s="8">
        <v>43200</v>
      </c>
      <c r="B706" s="9" t="s">
        <v>82</v>
      </c>
      <c r="C706" s="11">
        <f t="shared" si="1723"/>
        <v>961.07640557424315</v>
      </c>
      <c r="D706" s="9" t="s">
        <v>9</v>
      </c>
      <c r="E706" s="10">
        <v>208.1</v>
      </c>
      <c r="F706" s="10">
        <v>212.1</v>
      </c>
      <c r="G706" s="10"/>
      <c r="H706" s="52">
        <f t="shared" si="1720"/>
        <v>3844.3056222969726</v>
      </c>
      <c r="I706" s="52">
        <f t="shared" si="1721"/>
        <v>0</v>
      </c>
      <c r="J706" s="52">
        <f t="shared" si="1722"/>
        <v>3844.3056222969726</v>
      </c>
    </row>
    <row r="707" spans="1:10" s="17" customFormat="1" ht="15.75">
      <c r="A707" s="8">
        <v>43200</v>
      </c>
      <c r="B707" s="9" t="s">
        <v>11</v>
      </c>
      <c r="C707" s="11">
        <f t="shared" si="1723"/>
        <v>1265.8227848101267</v>
      </c>
      <c r="D707" s="9" t="s">
        <v>9</v>
      </c>
      <c r="E707" s="10">
        <v>158</v>
      </c>
      <c r="F707" s="10">
        <v>159.5</v>
      </c>
      <c r="G707" s="10">
        <v>161</v>
      </c>
      <c r="H707" s="52">
        <f t="shared" si="1720"/>
        <v>1898.7341772151899</v>
      </c>
      <c r="I707" s="52">
        <f t="shared" si="1721"/>
        <v>1898.7341772151899</v>
      </c>
      <c r="J707" s="52">
        <f t="shared" si="1722"/>
        <v>3797.4683544303798</v>
      </c>
    </row>
    <row r="708" spans="1:10" s="17" customFormat="1" ht="15.75">
      <c r="A708" s="8">
        <v>43200</v>
      </c>
      <c r="B708" s="9" t="s">
        <v>82</v>
      </c>
      <c r="C708" s="11">
        <f t="shared" si="1723"/>
        <v>961.07640557424315</v>
      </c>
      <c r="D708" s="9" t="s">
        <v>9</v>
      </c>
      <c r="E708" s="10">
        <v>208.1</v>
      </c>
      <c r="F708" s="10">
        <v>210.1</v>
      </c>
      <c r="G708" s="10"/>
      <c r="H708" s="52">
        <f t="shared" si="1720"/>
        <v>1922.1528111484863</v>
      </c>
      <c r="I708" s="52">
        <f t="shared" si="1721"/>
        <v>0</v>
      </c>
      <c r="J708" s="52">
        <f t="shared" si="1722"/>
        <v>1922.1528111484863</v>
      </c>
    </row>
    <row r="709" spans="1:10" s="17" customFormat="1" ht="15.75">
      <c r="A709" s="8">
        <v>43200</v>
      </c>
      <c r="B709" s="9" t="s">
        <v>73</v>
      </c>
      <c r="C709" s="11">
        <f t="shared" si="1723"/>
        <v>148.03849000740192</v>
      </c>
      <c r="D709" s="9" t="s">
        <v>9</v>
      </c>
      <c r="E709" s="10">
        <v>1351</v>
      </c>
      <c r="F709" s="10">
        <v>1365</v>
      </c>
      <c r="G709" s="10"/>
      <c r="H709" s="52">
        <f t="shared" si="1720"/>
        <v>2072.538860103627</v>
      </c>
      <c r="I709" s="52">
        <f t="shared" si="1721"/>
        <v>0</v>
      </c>
      <c r="J709" s="52">
        <f t="shared" si="1722"/>
        <v>2072.538860103627</v>
      </c>
    </row>
    <row r="710" spans="1:10" s="17" customFormat="1" ht="15.75">
      <c r="A710" s="8">
        <v>43200</v>
      </c>
      <c r="B710" s="9" t="s">
        <v>177</v>
      </c>
      <c r="C710" s="11">
        <f t="shared" si="1723"/>
        <v>265.44561682925212</v>
      </c>
      <c r="D710" s="9" t="s">
        <v>9</v>
      </c>
      <c r="E710" s="10">
        <v>753.45</v>
      </c>
      <c r="F710" s="10">
        <v>760.45</v>
      </c>
      <c r="G710" s="10">
        <v>767.45</v>
      </c>
      <c r="H710" s="52">
        <f t="shared" si="1720"/>
        <v>1858.1193178047647</v>
      </c>
      <c r="I710" s="52">
        <f t="shared" si="1721"/>
        <v>1858.1193178047647</v>
      </c>
      <c r="J710" s="52">
        <f t="shared" si="1722"/>
        <v>3716.2386356095294</v>
      </c>
    </row>
    <row r="711" spans="1:10" s="17" customFormat="1" ht="15.75">
      <c r="A711" s="8">
        <v>43199</v>
      </c>
      <c r="B711" s="9" t="s">
        <v>16</v>
      </c>
      <c r="C711" s="11">
        <f t="shared" si="1723"/>
        <v>1065.5301012253597</v>
      </c>
      <c r="D711" s="9" t="s">
        <v>9</v>
      </c>
      <c r="E711" s="10">
        <v>187.7</v>
      </c>
      <c r="F711" s="10">
        <v>189.7</v>
      </c>
      <c r="G711" s="10">
        <v>191.7</v>
      </c>
      <c r="H711" s="52">
        <f t="shared" si="1720"/>
        <v>2131.0602024507193</v>
      </c>
      <c r="I711" s="52">
        <f t="shared" si="1721"/>
        <v>2131.0602024507193</v>
      </c>
      <c r="J711" s="52">
        <f t="shared" si="1722"/>
        <v>4262.1204049014386</v>
      </c>
    </row>
    <row r="712" spans="1:10" s="17" customFormat="1" ht="15.75">
      <c r="A712" s="8">
        <v>43196</v>
      </c>
      <c r="B712" s="9" t="s">
        <v>176</v>
      </c>
      <c r="C712" s="11">
        <f t="shared" si="1723"/>
        <v>13422.818791946309</v>
      </c>
      <c r="D712" s="9" t="s">
        <v>9</v>
      </c>
      <c r="E712" s="10">
        <v>14.9</v>
      </c>
      <c r="F712" s="10">
        <v>15.15</v>
      </c>
      <c r="G712" s="10"/>
      <c r="H712" s="52">
        <f t="shared" si="1720"/>
        <v>3355.7046979865772</v>
      </c>
      <c r="I712" s="52">
        <f t="shared" si="1721"/>
        <v>0</v>
      </c>
      <c r="J712" s="52">
        <f t="shared" si="1722"/>
        <v>3355.7046979865772</v>
      </c>
    </row>
    <row r="713" spans="1:10" s="17" customFormat="1" ht="15.75">
      <c r="A713" s="8">
        <v>43195</v>
      </c>
      <c r="B713" s="9" t="s">
        <v>175</v>
      </c>
      <c r="C713" s="11">
        <f t="shared" si="1723"/>
        <v>6299.212598425197</v>
      </c>
      <c r="D713" s="9" t="s">
        <v>9</v>
      </c>
      <c r="E713" s="10">
        <v>31.75</v>
      </c>
      <c r="F713" s="10">
        <v>30.95</v>
      </c>
      <c r="G713" s="10"/>
      <c r="H713" s="52">
        <f t="shared" si="1720"/>
        <v>-5039.3700787401622</v>
      </c>
      <c r="I713" s="52">
        <f t="shared" si="1721"/>
        <v>0</v>
      </c>
      <c r="J713" s="52">
        <f t="shared" si="1722"/>
        <v>-5039.3700787401622</v>
      </c>
    </row>
    <row r="714" spans="1:10" s="17" customFormat="1" ht="15.75">
      <c r="A714" s="8">
        <v>43195</v>
      </c>
      <c r="B714" s="9" t="s">
        <v>174</v>
      </c>
      <c r="C714" s="11">
        <f t="shared" si="1723"/>
        <v>51.216389244558258</v>
      </c>
      <c r="D714" s="9" t="s">
        <v>9</v>
      </c>
      <c r="E714" s="10">
        <v>3905</v>
      </c>
      <c r="F714" s="10">
        <v>3943.4</v>
      </c>
      <c r="G714" s="10"/>
      <c r="H714" s="52">
        <f t="shared" si="1720"/>
        <v>1966.7093469910417</v>
      </c>
      <c r="I714" s="52">
        <f t="shared" si="1721"/>
        <v>0</v>
      </c>
      <c r="J714" s="52">
        <f t="shared" si="1722"/>
        <v>1966.7093469910417</v>
      </c>
    </row>
    <row r="715" spans="1:10" s="17" customFormat="1" ht="15.75">
      <c r="A715" s="8">
        <v>43195</v>
      </c>
      <c r="B715" s="9" t="s">
        <v>174</v>
      </c>
      <c r="C715" s="11">
        <f t="shared" si="1723"/>
        <v>55.020632737276479</v>
      </c>
      <c r="D715" s="9" t="s">
        <v>9</v>
      </c>
      <c r="E715" s="10">
        <v>3635</v>
      </c>
      <c r="F715" s="10">
        <v>3670</v>
      </c>
      <c r="G715" s="10">
        <v>3705</v>
      </c>
      <c r="H715" s="52">
        <f t="shared" si="1720"/>
        <v>1925.7221458046768</v>
      </c>
      <c r="I715" s="52">
        <f t="shared" si="1721"/>
        <v>1925.7221458046768</v>
      </c>
      <c r="J715" s="52">
        <f t="shared" si="1722"/>
        <v>3851.4442916093535</v>
      </c>
    </row>
    <row r="716" spans="1:10" s="17" customFormat="1" ht="15.75">
      <c r="A716" s="8">
        <v>43195</v>
      </c>
      <c r="B716" s="9" t="s">
        <v>173</v>
      </c>
      <c r="C716" s="11">
        <f t="shared" si="1723"/>
        <v>139.56734124214933</v>
      </c>
      <c r="D716" s="9" t="s">
        <v>9</v>
      </c>
      <c r="E716" s="10">
        <v>1433</v>
      </c>
      <c r="F716" s="10">
        <v>1445</v>
      </c>
      <c r="G716" s="10">
        <v>1457</v>
      </c>
      <c r="H716" s="52">
        <f t="shared" si="1720"/>
        <v>1674.8080949057919</v>
      </c>
      <c r="I716" s="52">
        <f t="shared" si="1721"/>
        <v>1674.8080949057919</v>
      </c>
      <c r="J716" s="52">
        <f t="shared" si="1722"/>
        <v>3349.6161898115838</v>
      </c>
    </row>
    <row r="717" spans="1:10" s="17" customFormat="1" ht="15.75">
      <c r="A717" s="8">
        <v>43195</v>
      </c>
      <c r="B717" s="9" t="s">
        <v>172</v>
      </c>
      <c r="C717" s="11">
        <f t="shared" si="1723"/>
        <v>601.14217012323411</v>
      </c>
      <c r="D717" s="9" t="s">
        <v>9</v>
      </c>
      <c r="E717" s="10">
        <v>332.7</v>
      </c>
      <c r="F717" s="10">
        <v>335.7</v>
      </c>
      <c r="G717" s="10">
        <v>338.7</v>
      </c>
      <c r="H717" s="52">
        <f t="shared" si="1720"/>
        <v>1803.4265103697023</v>
      </c>
      <c r="I717" s="52">
        <f t="shared" si="1721"/>
        <v>1803.4265103697023</v>
      </c>
      <c r="J717" s="52">
        <f t="shared" si="1722"/>
        <v>3606.8530207394047</v>
      </c>
    </row>
    <row r="718" spans="1:10" s="17" customFormat="1" ht="15.75">
      <c r="A718" s="8">
        <v>43194</v>
      </c>
      <c r="B718" s="9" t="s">
        <v>171</v>
      </c>
      <c r="C718" s="11">
        <f t="shared" si="1723"/>
        <v>558.03571428571433</v>
      </c>
      <c r="D718" s="9" t="s">
        <v>9</v>
      </c>
      <c r="E718" s="10">
        <v>358.4</v>
      </c>
      <c r="F718" s="10">
        <v>361.4</v>
      </c>
      <c r="G718" s="10"/>
      <c r="H718" s="52">
        <f t="shared" si="1720"/>
        <v>1674.1071428571431</v>
      </c>
      <c r="I718" s="52">
        <f t="shared" si="1721"/>
        <v>0</v>
      </c>
      <c r="J718" s="52">
        <f t="shared" si="1722"/>
        <v>1674.1071428571431</v>
      </c>
    </row>
    <row r="719" spans="1:10" s="17" customFormat="1" ht="15.75">
      <c r="A719" s="8">
        <v>43194</v>
      </c>
      <c r="B719" s="9" t="s">
        <v>53</v>
      </c>
      <c r="C719" s="11">
        <f t="shared" si="1723"/>
        <v>619.19504643962853</v>
      </c>
      <c r="D719" s="9" t="s">
        <v>9</v>
      </c>
      <c r="E719" s="10">
        <v>323</v>
      </c>
      <c r="F719" s="10">
        <v>326</v>
      </c>
      <c r="G719" s="10">
        <v>329</v>
      </c>
      <c r="H719" s="52">
        <f t="shared" si="1720"/>
        <v>1857.5851393188855</v>
      </c>
      <c r="I719" s="52">
        <f t="shared" si="1721"/>
        <v>1857.5851393188855</v>
      </c>
      <c r="J719" s="52">
        <f t="shared" si="1722"/>
        <v>3715.1702786377709</v>
      </c>
    </row>
    <row r="720" spans="1:10" s="17" customFormat="1" ht="15.75">
      <c r="A720" s="8">
        <v>43193</v>
      </c>
      <c r="B720" s="9" t="s">
        <v>170</v>
      </c>
      <c r="C720" s="11">
        <f t="shared" si="1723"/>
        <v>180.01800180018003</v>
      </c>
      <c r="D720" s="9" t="s">
        <v>9</v>
      </c>
      <c r="E720" s="10">
        <v>1111</v>
      </c>
      <c r="F720" s="10">
        <v>1101</v>
      </c>
      <c r="G720" s="10"/>
      <c r="H720" s="52">
        <f t="shared" si="1720"/>
        <v>-1800.1800180018004</v>
      </c>
      <c r="I720" s="52">
        <f t="shared" si="1721"/>
        <v>0</v>
      </c>
      <c r="J720" s="52">
        <f t="shared" si="1722"/>
        <v>-1800.1800180018004</v>
      </c>
    </row>
    <row r="721" spans="1:10" s="17" customFormat="1" ht="15.75">
      <c r="A721" s="8">
        <v>43193</v>
      </c>
      <c r="B721" s="9" t="s">
        <v>169</v>
      </c>
      <c r="C721" s="11">
        <f t="shared" si="1723"/>
        <v>224.71910112359549</v>
      </c>
      <c r="D721" s="9" t="s">
        <v>9</v>
      </c>
      <c r="E721" s="10">
        <v>890</v>
      </c>
      <c r="F721" s="10">
        <v>887</v>
      </c>
      <c r="G721" s="10"/>
      <c r="H721" s="52">
        <f t="shared" si="1720"/>
        <v>-674.15730337078651</v>
      </c>
      <c r="I721" s="52">
        <f t="shared" si="1721"/>
        <v>0</v>
      </c>
      <c r="J721" s="52">
        <f t="shared" si="1722"/>
        <v>-674.15730337078651</v>
      </c>
    </row>
    <row r="722" spans="1:10" s="17" customFormat="1" ht="15.75">
      <c r="A722" s="8">
        <v>43193</v>
      </c>
      <c r="B722" s="9" t="s">
        <v>168</v>
      </c>
      <c r="C722" s="11">
        <f t="shared" ref="C722:C753" si="1724">200000/E722</f>
        <v>2976.1904761904761</v>
      </c>
      <c r="D722" s="9" t="s">
        <v>9</v>
      </c>
      <c r="E722" s="10">
        <v>67.2</v>
      </c>
      <c r="F722" s="10">
        <v>68</v>
      </c>
      <c r="G722" s="10"/>
      <c r="H722" s="52">
        <f t="shared" ref="H722:H785" si="1725">(IF(D722="SELL",E722-F722,IF(D722="BUY",F722-E722)))*C722</f>
        <v>2380.9523809523726</v>
      </c>
      <c r="I722" s="52">
        <f t="shared" ref="I722:I785" si="1726">(IF(D722="SELL",IF(G722="",0,F722-G722),IF(D722="BUY",IF(G722="",0,G722-F722))))*C722</f>
        <v>0</v>
      </c>
      <c r="J722" s="52">
        <f t="shared" ref="J722:J785" si="1727">SUM(H722,I722)</f>
        <v>2380.9523809523726</v>
      </c>
    </row>
    <row r="723" spans="1:10" s="17" customFormat="1" ht="15.75">
      <c r="A723" s="8">
        <v>43193</v>
      </c>
      <c r="B723" s="9" t="s">
        <v>11</v>
      </c>
      <c r="C723" s="11">
        <f t="shared" si="1724"/>
        <v>1370.8019191226867</v>
      </c>
      <c r="D723" s="9" t="s">
        <v>9</v>
      </c>
      <c r="E723" s="10">
        <v>145.9</v>
      </c>
      <c r="F723" s="10">
        <v>147.9</v>
      </c>
      <c r="G723" s="10">
        <v>149.9</v>
      </c>
      <c r="H723" s="52">
        <f t="shared" si="1725"/>
        <v>2741.6038382453735</v>
      </c>
      <c r="I723" s="52">
        <f t="shared" si="1726"/>
        <v>2741.6038382453735</v>
      </c>
      <c r="J723" s="52">
        <f t="shared" si="1727"/>
        <v>5483.207676490747</v>
      </c>
    </row>
    <row r="724" spans="1:10" s="17" customFormat="1" ht="15.75">
      <c r="A724" s="8">
        <v>43193</v>
      </c>
      <c r="B724" s="9" t="s">
        <v>167</v>
      </c>
      <c r="C724" s="11">
        <f t="shared" si="1724"/>
        <v>848.17642069550459</v>
      </c>
      <c r="D724" s="9" t="s">
        <v>9</v>
      </c>
      <c r="E724" s="10">
        <v>235.8</v>
      </c>
      <c r="F724" s="10">
        <v>237.3</v>
      </c>
      <c r="G724" s="10">
        <v>239.8</v>
      </c>
      <c r="H724" s="52">
        <f t="shared" si="1725"/>
        <v>1272.2646310432569</v>
      </c>
      <c r="I724" s="52">
        <f t="shared" si="1726"/>
        <v>2120.4410517387614</v>
      </c>
      <c r="J724" s="52">
        <f t="shared" si="1727"/>
        <v>3392.7056827820184</v>
      </c>
    </row>
    <row r="725" spans="1:10" s="17" customFormat="1" ht="15.75">
      <c r="A725" s="8">
        <v>43193</v>
      </c>
      <c r="B725" s="9" t="s">
        <v>111</v>
      </c>
      <c r="C725" s="11">
        <f t="shared" si="1724"/>
        <v>9615.3846153846152</v>
      </c>
      <c r="D725" s="9" t="s">
        <v>9</v>
      </c>
      <c r="E725" s="10">
        <v>20.8</v>
      </c>
      <c r="F725" s="10">
        <v>21.2</v>
      </c>
      <c r="G725" s="10">
        <v>21.6</v>
      </c>
      <c r="H725" s="52">
        <f t="shared" si="1725"/>
        <v>3846.1538461538325</v>
      </c>
      <c r="I725" s="52">
        <f t="shared" si="1726"/>
        <v>3846.1538461538667</v>
      </c>
      <c r="J725" s="52">
        <f t="shared" si="1727"/>
        <v>7692.3076923076987</v>
      </c>
    </row>
    <row r="726" spans="1:10" s="17" customFormat="1" ht="15.75">
      <c r="A726" s="8">
        <v>43192</v>
      </c>
      <c r="B726" s="9" t="s">
        <v>97</v>
      </c>
      <c r="C726" s="11">
        <f t="shared" si="1724"/>
        <v>247.52475247524754</v>
      </c>
      <c r="D726" s="9" t="s">
        <v>9</v>
      </c>
      <c r="E726" s="10">
        <v>808</v>
      </c>
      <c r="F726" s="10">
        <v>812</v>
      </c>
      <c r="G726" s="10"/>
      <c r="H726" s="52">
        <f t="shared" si="1725"/>
        <v>990.09900990099015</v>
      </c>
      <c r="I726" s="52">
        <f t="shared" si="1726"/>
        <v>0</v>
      </c>
      <c r="J726" s="52">
        <f t="shared" si="1727"/>
        <v>990.09900990099015</v>
      </c>
    </row>
    <row r="727" spans="1:10" s="17" customFormat="1" ht="15.75">
      <c r="A727" s="8">
        <v>43192</v>
      </c>
      <c r="B727" s="9" t="s">
        <v>35</v>
      </c>
      <c r="C727" s="11">
        <f t="shared" si="1724"/>
        <v>485.43689320388347</v>
      </c>
      <c r="D727" s="9" t="s">
        <v>9</v>
      </c>
      <c r="E727" s="10">
        <v>412</v>
      </c>
      <c r="F727" s="10">
        <v>415</v>
      </c>
      <c r="G727" s="10">
        <v>418</v>
      </c>
      <c r="H727" s="52">
        <f t="shared" si="1725"/>
        <v>1456.3106796116504</v>
      </c>
      <c r="I727" s="52">
        <f t="shared" si="1726"/>
        <v>1456.3106796116504</v>
      </c>
      <c r="J727" s="52">
        <f t="shared" si="1727"/>
        <v>2912.6213592233007</v>
      </c>
    </row>
    <row r="728" spans="1:10" s="17" customFormat="1" ht="15.75">
      <c r="A728" s="8">
        <v>43192</v>
      </c>
      <c r="B728" s="9" t="s">
        <v>52</v>
      </c>
      <c r="C728" s="11">
        <f t="shared" si="1724"/>
        <v>581.39534883720933</v>
      </c>
      <c r="D728" s="9" t="s">
        <v>9</v>
      </c>
      <c r="E728" s="10">
        <v>344</v>
      </c>
      <c r="F728" s="10">
        <v>346</v>
      </c>
      <c r="G728" s="10">
        <v>348</v>
      </c>
      <c r="H728" s="52">
        <f t="shared" si="1725"/>
        <v>1162.7906976744187</v>
      </c>
      <c r="I728" s="52">
        <f t="shared" si="1726"/>
        <v>1162.7906976744187</v>
      </c>
      <c r="J728" s="52">
        <f t="shared" si="1727"/>
        <v>2325.5813953488373</v>
      </c>
    </row>
    <row r="729" spans="1:10" s="17" customFormat="1" ht="15.75">
      <c r="A729" s="8">
        <v>43187</v>
      </c>
      <c r="B729" s="9" t="s">
        <v>69</v>
      </c>
      <c r="C729" s="11">
        <f t="shared" si="1724"/>
        <v>474.94656851104247</v>
      </c>
      <c r="D729" s="9" t="s">
        <v>9</v>
      </c>
      <c r="E729" s="10">
        <v>421.1</v>
      </c>
      <c r="F729" s="10">
        <v>425.1</v>
      </c>
      <c r="G729" s="10">
        <v>429.1</v>
      </c>
      <c r="H729" s="52">
        <f t="shared" si="1725"/>
        <v>1899.7862740441699</v>
      </c>
      <c r="I729" s="52">
        <f t="shared" si="1726"/>
        <v>1899.7862740441699</v>
      </c>
      <c r="J729" s="52">
        <f t="shared" si="1727"/>
        <v>3799.5725480883398</v>
      </c>
    </row>
    <row r="730" spans="1:10" s="17" customFormat="1" ht="15.75">
      <c r="A730" s="8">
        <v>43187</v>
      </c>
      <c r="B730" s="9" t="s">
        <v>166</v>
      </c>
      <c r="C730" s="11">
        <f t="shared" si="1724"/>
        <v>106.10079575596816</v>
      </c>
      <c r="D730" s="9" t="s">
        <v>8</v>
      </c>
      <c r="E730" s="10">
        <v>1885</v>
      </c>
      <c r="F730" s="10">
        <v>1855</v>
      </c>
      <c r="G730" s="10"/>
      <c r="H730" s="52">
        <f t="shared" si="1725"/>
        <v>3183.0238726790449</v>
      </c>
      <c r="I730" s="52">
        <f t="shared" si="1726"/>
        <v>0</v>
      </c>
      <c r="J730" s="52">
        <f t="shared" si="1727"/>
        <v>3183.0238726790449</v>
      </c>
    </row>
    <row r="731" spans="1:10" s="17" customFormat="1" ht="15.75">
      <c r="A731" s="8">
        <v>43187</v>
      </c>
      <c r="B731" s="9" t="s">
        <v>165</v>
      </c>
      <c r="C731" s="11">
        <f t="shared" si="1724"/>
        <v>2030.4568527918782</v>
      </c>
      <c r="D731" s="9" t="s">
        <v>9</v>
      </c>
      <c r="E731" s="10">
        <v>98.5</v>
      </c>
      <c r="F731" s="10">
        <v>100.5</v>
      </c>
      <c r="G731" s="10"/>
      <c r="H731" s="52">
        <f t="shared" si="1725"/>
        <v>4060.9137055837564</v>
      </c>
      <c r="I731" s="52">
        <f t="shared" si="1726"/>
        <v>0</v>
      </c>
      <c r="J731" s="52">
        <f t="shared" si="1727"/>
        <v>4060.9137055837564</v>
      </c>
    </row>
    <row r="732" spans="1:10" s="17" customFormat="1" ht="15.75">
      <c r="A732" s="8">
        <v>43186</v>
      </c>
      <c r="B732" s="9" t="s">
        <v>164</v>
      </c>
      <c r="C732" s="11">
        <f t="shared" si="1724"/>
        <v>311.52647975077883</v>
      </c>
      <c r="D732" s="9" t="s">
        <v>9</v>
      </c>
      <c r="E732" s="10">
        <v>642</v>
      </c>
      <c r="F732" s="10">
        <v>645</v>
      </c>
      <c r="G732" s="10">
        <v>648</v>
      </c>
      <c r="H732" s="52">
        <f t="shared" si="1725"/>
        <v>934.57943925233644</v>
      </c>
      <c r="I732" s="52">
        <f t="shared" si="1726"/>
        <v>934.57943925233644</v>
      </c>
      <c r="J732" s="52">
        <f t="shared" si="1727"/>
        <v>1869.1588785046729</v>
      </c>
    </row>
    <row r="733" spans="1:10" s="17" customFormat="1" ht="15.75">
      <c r="A733" s="8">
        <v>43185</v>
      </c>
      <c r="B733" s="9" t="s">
        <v>163</v>
      </c>
      <c r="C733" s="11">
        <f t="shared" si="1724"/>
        <v>3333.3333333333335</v>
      </c>
      <c r="D733" s="9" t="s">
        <v>9</v>
      </c>
      <c r="E733" s="10">
        <v>60</v>
      </c>
      <c r="F733" s="10">
        <v>61</v>
      </c>
      <c r="G733" s="10"/>
      <c r="H733" s="52">
        <f t="shared" si="1725"/>
        <v>3333.3333333333335</v>
      </c>
      <c r="I733" s="52">
        <f t="shared" si="1726"/>
        <v>0</v>
      </c>
      <c r="J733" s="52">
        <f t="shared" si="1727"/>
        <v>3333.3333333333335</v>
      </c>
    </row>
    <row r="734" spans="1:10" s="17" customFormat="1" ht="15.75">
      <c r="A734" s="8">
        <v>43182</v>
      </c>
      <c r="B734" s="9" t="s">
        <v>118</v>
      </c>
      <c r="C734" s="11">
        <f t="shared" si="1724"/>
        <v>487.80487804878049</v>
      </c>
      <c r="D734" s="9" t="s">
        <v>9</v>
      </c>
      <c r="E734" s="10">
        <v>410</v>
      </c>
      <c r="F734" s="10">
        <v>415</v>
      </c>
      <c r="G734" s="10"/>
      <c r="H734" s="52">
        <f t="shared" si="1725"/>
        <v>2439.0243902439024</v>
      </c>
      <c r="I734" s="52">
        <f t="shared" si="1726"/>
        <v>0</v>
      </c>
      <c r="J734" s="52">
        <f t="shared" si="1727"/>
        <v>2439.0243902439024</v>
      </c>
    </row>
    <row r="735" spans="1:10" s="17" customFormat="1" ht="15.75">
      <c r="A735" s="8">
        <v>43182</v>
      </c>
      <c r="B735" s="9" t="s">
        <v>58</v>
      </c>
      <c r="C735" s="11">
        <f t="shared" si="1724"/>
        <v>456.72527974423389</v>
      </c>
      <c r="D735" s="9" t="s">
        <v>9</v>
      </c>
      <c r="E735" s="10">
        <v>437.9</v>
      </c>
      <c r="F735" s="10">
        <v>443</v>
      </c>
      <c r="G735" s="10">
        <v>448</v>
      </c>
      <c r="H735" s="52">
        <f t="shared" si="1725"/>
        <v>2329.2989266956033</v>
      </c>
      <c r="I735" s="52">
        <f t="shared" si="1726"/>
        <v>2283.6263987211696</v>
      </c>
      <c r="J735" s="52">
        <f t="shared" si="1727"/>
        <v>4612.9253254167725</v>
      </c>
    </row>
    <row r="736" spans="1:10" s="17" customFormat="1" ht="15.75">
      <c r="A736" s="8">
        <v>43181</v>
      </c>
      <c r="B736" s="9" t="s">
        <v>107</v>
      </c>
      <c r="C736" s="11">
        <f t="shared" si="1724"/>
        <v>1403.5087719298247</v>
      </c>
      <c r="D736" s="9" t="s">
        <v>8</v>
      </c>
      <c r="E736" s="10">
        <v>142.5</v>
      </c>
      <c r="F736" s="10">
        <v>142.5</v>
      </c>
      <c r="G736" s="10"/>
      <c r="H736" s="52">
        <f t="shared" si="1725"/>
        <v>0</v>
      </c>
      <c r="I736" s="52">
        <f t="shared" si="1726"/>
        <v>0</v>
      </c>
      <c r="J736" s="52">
        <f t="shared" si="1727"/>
        <v>0</v>
      </c>
    </row>
    <row r="737" spans="1:10" s="17" customFormat="1" ht="15.75">
      <c r="A737" s="8">
        <v>43180</v>
      </c>
      <c r="B737" s="9" t="s">
        <v>52</v>
      </c>
      <c r="C737" s="11">
        <f t="shared" si="1724"/>
        <v>589.97050147492621</v>
      </c>
      <c r="D737" s="9" t="s">
        <v>9</v>
      </c>
      <c r="E737" s="10">
        <v>339</v>
      </c>
      <c r="F737" s="10">
        <v>344</v>
      </c>
      <c r="G737" s="10">
        <v>346.3</v>
      </c>
      <c r="H737" s="52">
        <f t="shared" si="1725"/>
        <v>2949.8525073746309</v>
      </c>
      <c r="I737" s="52">
        <f t="shared" si="1726"/>
        <v>1356.9321533923369</v>
      </c>
      <c r="J737" s="52">
        <f t="shared" si="1727"/>
        <v>4306.784660766968</v>
      </c>
    </row>
    <row r="738" spans="1:10" s="17" customFormat="1" ht="15.75">
      <c r="A738" s="8">
        <v>43180</v>
      </c>
      <c r="B738" s="9" t="s">
        <v>73</v>
      </c>
      <c r="C738" s="11">
        <f t="shared" si="1724"/>
        <v>173.91304347826087</v>
      </c>
      <c r="D738" s="9" t="s">
        <v>9</v>
      </c>
      <c r="E738" s="10">
        <v>1150</v>
      </c>
      <c r="F738" s="10">
        <v>1165</v>
      </c>
      <c r="G738" s="10">
        <v>1180</v>
      </c>
      <c r="H738" s="52">
        <f t="shared" si="1725"/>
        <v>2608.695652173913</v>
      </c>
      <c r="I738" s="52">
        <f t="shared" si="1726"/>
        <v>2608.695652173913</v>
      </c>
      <c r="J738" s="52">
        <f t="shared" si="1727"/>
        <v>5217.391304347826</v>
      </c>
    </row>
    <row r="739" spans="1:10" s="17" customFormat="1" ht="15.75">
      <c r="A739" s="8">
        <v>43180</v>
      </c>
      <c r="B739" s="9" t="s">
        <v>58</v>
      </c>
      <c r="C739" s="11">
        <f t="shared" si="1724"/>
        <v>458.71559633027522</v>
      </c>
      <c r="D739" s="9" t="s">
        <v>9</v>
      </c>
      <c r="E739" s="10">
        <v>436</v>
      </c>
      <c r="F739" s="10">
        <v>433</v>
      </c>
      <c r="G739" s="10"/>
      <c r="H739" s="52">
        <f t="shared" si="1725"/>
        <v>-1376.1467889908256</v>
      </c>
      <c r="I739" s="52">
        <f t="shared" si="1726"/>
        <v>0</v>
      </c>
      <c r="J739" s="52">
        <f t="shared" si="1727"/>
        <v>-1376.1467889908256</v>
      </c>
    </row>
    <row r="740" spans="1:10" s="17" customFormat="1" ht="15.75">
      <c r="A740" s="8">
        <v>43179</v>
      </c>
      <c r="B740" s="9" t="s">
        <v>162</v>
      </c>
      <c r="C740" s="11">
        <f t="shared" si="1724"/>
        <v>626.95924764890287</v>
      </c>
      <c r="D740" s="9" t="s">
        <v>9</v>
      </c>
      <c r="E740" s="10">
        <v>319</v>
      </c>
      <c r="F740" s="10">
        <v>322</v>
      </c>
      <c r="G740" s="10"/>
      <c r="H740" s="52">
        <f t="shared" si="1725"/>
        <v>1880.8777429467086</v>
      </c>
      <c r="I740" s="52">
        <f t="shared" si="1726"/>
        <v>0</v>
      </c>
      <c r="J740" s="52">
        <f t="shared" si="1727"/>
        <v>1880.8777429467086</v>
      </c>
    </row>
    <row r="741" spans="1:10" s="17" customFormat="1" ht="15.75">
      <c r="A741" s="8">
        <v>43179</v>
      </c>
      <c r="B741" s="9" t="s">
        <v>160</v>
      </c>
      <c r="C741" s="11">
        <f t="shared" si="1724"/>
        <v>439.56043956043953</v>
      </c>
      <c r="D741" s="9" t="s">
        <v>9</v>
      </c>
      <c r="E741" s="10">
        <v>455</v>
      </c>
      <c r="F741" s="10">
        <v>455</v>
      </c>
      <c r="G741" s="10"/>
      <c r="H741" s="52">
        <f t="shared" si="1725"/>
        <v>0</v>
      </c>
      <c r="I741" s="52">
        <f t="shared" si="1726"/>
        <v>0</v>
      </c>
      <c r="J741" s="52">
        <f t="shared" si="1727"/>
        <v>0</v>
      </c>
    </row>
    <row r="742" spans="1:10" s="17" customFormat="1" ht="15.75">
      <c r="A742" s="8">
        <v>43179</v>
      </c>
      <c r="B742" s="9" t="s">
        <v>161</v>
      </c>
      <c r="C742" s="11">
        <f t="shared" si="1724"/>
        <v>3095.9752321981427</v>
      </c>
      <c r="D742" s="9" t="s">
        <v>8</v>
      </c>
      <c r="E742" s="10">
        <v>64.599999999999994</v>
      </c>
      <c r="F742" s="10">
        <v>63.6</v>
      </c>
      <c r="G742" s="10"/>
      <c r="H742" s="52">
        <f t="shared" si="1725"/>
        <v>3095.9752321981209</v>
      </c>
      <c r="I742" s="52">
        <f t="shared" si="1726"/>
        <v>0</v>
      </c>
      <c r="J742" s="52">
        <f t="shared" si="1727"/>
        <v>3095.9752321981209</v>
      </c>
    </row>
    <row r="743" spans="1:10" s="17" customFormat="1" ht="15.75">
      <c r="A743" s="8">
        <v>43179</v>
      </c>
      <c r="B743" s="9" t="s">
        <v>160</v>
      </c>
      <c r="C743" s="11">
        <f t="shared" si="1724"/>
        <v>448.4304932735426</v>
      </c>
      <c r="D743" s="9" t="s">
        <v>9</v>
      </c>
      <c r="E743" s="10">
        <v>446</v>
      </c>
      <c r="F743" s="10">
        <v>448</v>
      </c>
      <c r="G743" s="10">
        <v>450</v>
      </c>
      <c r="H743" s="52">
        <f t="shared" si="1725"/>
        <v>896.86098654708519</v>
      </c>
      <c r="I743" s="52">
        <f t="shared" si="1726"/>
        <v>896.86098654708519</v>
      </c>
      <c r="J743" s="52">
        <f t="shared" si="1727"/>
        <v>1793.7219730941704</v>
      </c>
    </row>
    <row r="744" spans="1:10" s="17" customFormat="1" ht="15.75">
      <c r="A744" s="8">
        <v>43178</v>
      </c>
      <c r="B744" s="9" t="s">
        <v>117</v>
      </c>
      <c r="C744" s="11">
        <f t="shared" si="1724"/>
        <v>743.49442379182153</v>
      </c>
      <c r="D744" s="9" t="s">
        <v>8</v>
      </c>
      <c r="E744" s="10">
        <v>269</v>
      </c>
      <c r="F744" s="10">
        <v>269</v>
      </c>
      <c r="G744" s="10"/>
      <c r="H744" s="52">
        <f t="shared" si="1725"/>
        <v>0</v>
      </c>
      <c r="I744" s="52">
        <f t="shared" si="1726"/>
        <v>0</v>
      </c>
      <c r="J744" s="52">
        <f t="shared" si="1727"/>
        <v>0</v>
      </c>
    </row>
    <row r="745" spans="1:10" s="17" customFormat="1" ht="15.75">
      <c r="A745" s="8">
        <v>43178</v>
      </c>
      <c r="B745" s="9" t="s">
        <v>159</v>
      </c>
      <c r="C745" s="11">
        <f t="shared" si="1724"/>
        <v>49.962528103922061</v>
      </c>
      <c r="D745" s="9" t="s">
        <v>8</v>
      </c>
      <c r="E745" s="10">
        <v>4003</v>
      </c>
      <c r="F745" s="10">
        <v>3963</v>
      </c>
      <c r="G745" s="10"/>
      <c r="H745" s="52">
        <f t="shared" si="1725"/>
        <v>1998.5011241568825</v>
      </c>
      <c r="I745" s="52">
        <f t="shared" si="1726"/>
        <v>0</v>
      </c>
      <c r="J745" s="52">
        <f t="shared" si="1727"/>
        <v>1998.5011241568825</v>
      </c>
    </row>
    <row r="746" spans="1:10" s="17" customFormat="1" ht="15.75">
      <c r="A746" s="8">
        <v>43178</v>
      </c>
      <c r="B746" s="9" t="s">
        <v>158</v>
      </c>
      <c r="C746" s="11">
        <f t="shared" si="1724"/>
        <v>1746.7248908296942</v>
      </c>
      <c r="D746" s="9" t="s">
        <v>8</v>
      </c>
      <c r="E746" s="10">
        <v>114.5</v>
      </c>
      <c r="F746" s="10">
        <v>112.6</v>
      </c>
      <c r="G746" s="10"/>
      <c r="H746" s="52">
        <f t="shared" si="1725"/>
        <v>3318.7772925764289</v>
      </c>
      <c r="I746" s="52">
        <f t="shared" si="1726"/>
        <v>0</v>
      </c>
      <c r="J746" s="52">
        <f t="shared" si="1727"/>
        <v>3318.7772925764289</v>
      </c>
    </row>
    <row r="747" spans="1:10" s="17" customFormat="1" ht="15.75">
      <c r="A747" s="8">
        <v>43178</v>
      </c>
      <c r="B747" s="9" t="s">
        <v>117</v>
      </c>
      <c r="C747" s="11">
        <f t="shared" si="1724"/>
        <v>754.71698113207549</v>
      </c>
      <c r="D747" s="9" t="s">
        <v>9</v>
      </c>
      <c r="E747" s="10">
        <v>265</v>
      </c>
      <c r="F747" s="10">
        <v>269</v>
      </c>
      <c r="G747" s="10"/>
      <c r="H747" s="52">
        <f t="shared" si="1725"/>
        <v>3018.867924528302</v>
      </c>
      <c r="I747" s="52">
        <f t="shared" si="1726"/>
        <v>0</v>
      </c>
      <c r="J747" s="52">
        <f t="shared" si="1727"/>
        <v>3018.867924528302</v>
      </c>
    </row>
    <row r="748" spans="1:10" s="17" customFormat="1" ht="15.75">
      <c r="A748" s="8">
        <v>43175</v>
      </c>
      <c r="B748" s="9" t="s">
        <v>157</v>
      </c>
      <c r="C748" s="11">
        <f t="shared" si="1724"/>
        <v>389.10505836575874</v>
      </c>
      <c r="D748" s="9" t="s">
        <v>9</v>
      </c>
      <c r="E748" s="10">
        <v>514</v>
      </c>
      <c r="F748" s="10">
        <v>520</v>
      </c>
      <c r="G748" s="10">
        <v>526</v>
      </c>
      <c r="H748" s="52">
        <f t="shared" si="1725"/>
        <v>2334.6303501945522</v>
      </c>
      <c r="I748" s="52">
        <f t="shared" si="1726"/>
        <v>2334.6303501945522</v>
      </c>
      <c r="J748" s="52">
        <f t="shared" si="1727"/>
        <v>4669.2607003891044</v>
      </c>
    </row>
    <row r="749" spans="1:10" s="17" customFormat="1" ht="15.75">
      <c r="A749" s="8">
        <v>43175</v>
      </c>
      <c r="B749" s="9" t="s">
        <v>11</v>
      </c>
      <c r="C749" s="11">
        <f t="shared" si="1724"/>
        <v>1264.2225031605562</v>
      </c>
      <c r="D749" s="9" t="s">
        <v>9</v>
      </c>
      <c r="E749" s="10">
        <v>158.19999999999999</v>
      </c>
      <c r="F749" s="10">
        <v>154</v>
      </c>
      <c r="G749" s="10"/>
      <c r="H749" s="52">
        <f t="shared" si="1725"/>
        <v>-5309.7345132743221</v>
      </c>
      <c r="I749" s="52">
        <f t="shared" si="1726"/>
        <v>0</v>
      </c>
      <c r="J749" s="52">
        <f t="shared" si="1727"/>
        <v>-5309.7345132743221</v>
      </c>
    </row>
    <row r="750" spans="1:10" s="17" customFormat="1" ht="15.75">
      <c r="A750" s="8">
        <v>43174</v>
      </c>
      <c r="B750" s="9" t="s">
        <v>103</v>
      </c>
      <c r="C750" s="11">
        <f t="shared" si="1724"/>
        <v>200</v>
      </c>
      <c r="D750" s="9" t="s">
        <v>9</v>
      </c>
      <c r="E750" s="10">
        <v>1000</v>
      </c>
      <c r="F750" s="10">
        <v>1010</v>
      </c>
      <c r="G750" s="10"/>
      <c r="H750" s="52">
        <f t="shared" si="1725"/>
        <v>2000</v>
      </c>
      <c r="I750" s="52">
        <f t="shared" si="1726"/>
        <v>0</v>
      </c>
      <c r="J750" s="52">
        <f t="shared" si="1727"/>
        <v>2000</v>
      </c>
    </row>
    <row r="751" spans="1:10" s="17" customFormat="1" ht="15.75">
      <c r="A751" s="8">
        <v>43174</v>
      </c>
      <c r="B751" s="9" t="s">
        <v>11</v>
      </c>
      <c r="C751" s="11">
        <f t="shared" si="1724"/>
        <v>1269.8412698412699</v>
      </c>
      <c r="D751" s="9" t="s">
        <v>9</v>
      </c>
      <c r="E751" s="10">
        <v>157.5</v>
      </c>
      <c r="F751" s="10">
        <v>159.5</v>
      </c>
      <c r="G751" s="10"/>
      <c r="H751" s="52">
        <f t="shared" si="1725"/>
        <v>2539.6825396825398</v>
      </c>
      <c r="I751" s="52">
        <f t="shared" si="1726"/>
        <v>0</v>
      </c>
      <c r="J751" s="52">
        <f t="shared" si="1727"/>
        <v>2539.6825396825398</v>
      </c>
    </row>
    <row r="752" spans="1:10" s="17" customFormat="1" ht="15.75">
      <c r="A752" s="8">
        <v>43174</v>
      </c>
      <c r="B752" s="9" t="s">
        <v>11</v>
      </c>
      <c r="C752" s="11">
        <f t="shared" si="1724"/>
        <v>1308.9005235602094</v>
      </c>
      <c r="D752" s="9" t="s">
        <v>9</v>
      </c>
      <c r="E752" s="10">
        <v>152.80000000000001</v>
      </c>
      <c r="F752" s="10">
        <v>154.80000000000001</v>
      </c>
      <c r="G752" s="10">
        <v>156.80000000000001</v>
      </c>
      <c r="H752" s="52">
        <f t="shared" si="1725"/>
        <v>2617.8010471204188</v>
      </c>
      <c r="I752" s="52">
        <f t="shared" si="1726"/>
        <v>2617.8010471204188</v>
      </c>
      <c r="J752" s="52">
        <f t="shared" si="1727"/>
        <v>5235.6020942408377</v>
      </c>
    </row>
    <row r="753" spans="1:10" s="17" customFormat="1" ht="15.75">
      <c r="A753" s="8">
        <v>43174</v>
      </c>
      <c r="B753" s="9" t="s">
        <v>156</v>
      </c>
      <c r="C753" s="11">
        <f t="shared" si="1724"/>
        <v>260.0780234070221</v>
      </c>
      <c r="D753" s="9" t="s">
        <v>9</v>
      </c>
      <c r="E753" s="10">
        <v>769</v>
      </c>
      <c r="F753" s="10">
        <v>777</v>
      </c>
      <c r="G753" s="10">
        <v>784</v>
      </c>
      <c r="H753" s="52">
        <f t="shared" si="1725"/>
        <v>2080.6241872561768</v>
      </c>
      <c r="I753" s="52">
        <f t="shared" si="1726"/>
        <v>1820.5461638491547</v>
      </c>
      <c r="J753" s="52">
        <f t="shared" si="1727"/>
        <v>3901.1703511053315</v>
      </c>
    </row>
    <row r="754" spans="1:10" s="17" customFormat="1" ht="15.75">
      <c r="A754" s="8">
        <v>43173</v>
      </c>
      <c r="B754" s="9" t="s">
        <v>155</v>
      </c>
      <c r="C754" s="11">
        <f t="shared" ref="C754:C761" si="1728">200000/E754</f>
        <v>156.86274509803923</v>
      </c>
      <c r="D754" s="9" t="s">
        <v>9</v>
      </c>
      <c r="E754" s="10">
        <v>1275</v>
      </c>
      <c r="F754" s="10">
        <v>1275</v>
      </c>
      <c r="G754" s="10"/>
      <c r="H754" s="52">
        <f t="shared" si="1725"/>
        <v>0</v>
      </c>
      <c r="I754" s="52">
        <f t="shared" si="1726"/>
        <v>0</v>
      </c>
      <c r="J754" s="52">
        <f t="shared" si="1727"/>
        <v>0</v>
      </c>
    </row>
    <row r="755" spans="1:10" s="17" customFormat="1" ht="15.75">
      <c r="A755" s="8">
        <v>43173</v>
      </c>
      <c r="B755" s="9" t="s">
        <v>154</v>
      </c>
      <c r="C755" s="11">
        <f t="shared" si="1728"/>
        <v>1600</v>
      </c>
      <c r="D755" s="9" t="s">
        <v>9</v>
      </c>
      <c r="E755" s="10">
        <v>125</v>
      </c>
      <c r="F755" s="10">
        <v>125</v>
      </c>
      <c r="G755" s="10"/>
      <c r="H755" s="52">
        <f t="shared" si="1725"/>
        <v>0</v>
      </c>
      <c r="I755" s="52">
        <f t="shared" si="1726"/>
        <v>0</v>
      </c>
      <c r="J755" s="52">
        <f t="shared" si="1727"/>
        <v>0</v>
      </c>
    </row>
    <row r="756" spans="1:10" s="17" customFormat="1" ht="15.75">
      <c r="A756" s="8">
        <v>43173</v>
      </c>
      <c r="B756" s="9" t="s">
        <v>153</v>
      </c>
      <c r="C756" s="11">
        <f t="shared" si="1728"/>
        <v>371.74721189591077</v>
      </c>
      <c r="D756" s="9" t="s">
        <v>9</v>
      </c>
      <c r="E756" s="10">
        <v>538</v>
      </c>
      <c r="F756" s="10">
        <v>546</v>
      </c>
      <c r="G756" s="10"/>
      <c r="H756" s="52">
        <f t="shared" si="1725"/>
        <v>2973.9776951672861</v>
      </c>
      <c r="I756" s="52">
        <f t="shared" si="1726"/>
        <v>0</v>
      </c>
      <c r="J756" s="52">
        <f t="shared" si="1727"/>
        <v>2973.9776951672861</v>
      </c>
    </row>
    <row r="757" spans="1:10" s="17" customFormat="1" ht="15.75">
      <c r="A757" s="8">
        <v>43173</v>
      </c>
      <c r="B757" s="9" t="s">
        <v>152</v>
      </c>
      <c r="C757" s="11">
        <f t="shared" si="1728"/>
        <v>1242.2360248447205</v>
      </c>
      <c r="D757" s="9" t="s">
        <v>9</v>
      </c>
      <c r="E757" s="10">
        <v>161</v>
      </c>
      <c r="F757" s="10">
        <v>162.5</v>
      </c>
      <c r="G757" s="10"/>
      <c r="H757" s="52">
        <f t="shared" si="1725"/>
        <v>1863.3540372670809</v>
      </c>
      <c r="I757" s="52">
        <f t="shared" si="1726"/>
        <v>0</v>
      </c>
      <c r="J757" s="52">
        <f t="shared" si="1727"/>
        <v>1863.3540372670809</v>
      </c>
    </row>
    <row r="758" spans="1:10" s="17" customFormat="1" ht="15.75">
      <c r="A758" s="8">
        <v>43172</v>
      </c>
      <c r="B758" s="9" t="s">
        <v>150</v>
      </c>
      <c r="C758" s="11">
        <f t="shared" si="1728"/>
        <v>360.36036036036035</v>
      </c>
      <c r="D758" s="9" t="s">
        <v>9</v>
      </c>
      <c r="E758" s="10">
        <v>555</v>
      </c>
      <c r="F758" s="10">
        <v>557</v>
      </c>
      <c r="G758" s="10"/>
      <c r="H758" s="52">
        <f t="shared" si="1725"/>
        <v>720.72072072072069</v>
      </c>
      <c r="I758" s="52">
        <f t="shared" si="1726"/>
        <v>0</v>
      </c>
      <c r="J758" s="52">
        <f t="shared" si="1727"/>
        <v>720.72072072072069</v>
      </c>
    </row>
    <row r="759" spans="1:10" s="17" customFormat="1" ht="15.75">
      <c r="A759" s="8">
        <v>43172</v>
      </c>
      <c r="B759" s="9" t="s">
        <v>150</v>
      </c>
      <c r="C759" s="11">
        <f t="shared" si="1728"/>
        <v>360.36036036036035</v>
      </c>
      <c r="D759" s="9" t="s">
        <v>9</v>
      </c>
      <c r="E759" s="10">
        <v>555</v>
      </c>
      <c r="F759" s="10">
        <v>557</v>
      </c>
      <c r="G759" s="10"/>
      <c r="H759" s="52">
        <f t="shared" si="1725"/>
        <v>720.72072072072069</v>
      </c>
      <c r="I759" s="52">
        <f t="shared" si="1726"/>
        <v>0</v>
      </c>
      <c r="J759" s="52">
        <f t="shared" si="1727"/>
        <v>720.72072072072069</v>
      </c>
    </row>
    <row r="760" spans="1:10" s="17" customFormat="1" ht="15.75">
      <c r="A760" s="8">
        <v>43171</v>
      </c>
      <c r="B760" s="9" t="s">
        <v>127</v>
      </c>
      <c r="C760" s="11">
        <f t="shared" si="1728"/>
        <v>488.40048840048843</v>
      </c>
      <c r="D760" s="9" t="s">
        <v>9</v>
      </c>
      <c r="E760" s="10">
        <v>409.5</v>
      </c>
      <c r="F760" s="10">
        <v>415</v>
      </c>
      <c r="G760" s="10"/>
      <c r="H760" s="52">
        <f t="shared" si="1725"/>
        <v>2686.2026862026864</v>
      </c>
      <c r="I760" s="52">
        <f t="shared" si="1726"/>
        <v>0</v>
      </c>
      <c r="J760" s="52">
        <f t="shared" si="1727"/>
        <v>2686.2026862026864</v>
      </c>
    </row>
    <row r="761" spans="1:10" s="17" customFormat="1" ht="15.75">
      <c r="A761" s="8">
        <v>43171</v>
      </c>
      <c r="B761" s="9" t="s">
        <v>151</v>
      </c>
      <c r="C761" s="11">
        <f t="shared" si="1728"/>
        <v>203.66598778004072</v>
      </c>
      <c r="D761" s="9" t="s">
        <v>9</v>
      </c>
      <c r="E761" s="10">
        <v>982</v>
      </c>
      <c r="F761" s="10">
        <v>964</v>
      </c>
      <c r="G761" s="10"/>
      <c r="H761" s="52">
        <f t="shared" si="1725"/>
        <v>-3665.987780040733</v>
      </c>
      <c r="I761" s="52">
        <f t="shared" si="1726"/>
        <v>0</v>
      </c>
      <c r="J761" s="52">
        <f t="shared" si="1727"/>
        <v>-3665.987780040733</v>
      </c>
    </row>
    <row r="762" spans="1:10" s="17" customFormat="1" ht="15.75">
      <c r="A762" s="8">
        <v>43168</v>
      </c>
      <c r="B762" s="9" t="s">
        <v>108</v>
      </c>
      <c r="C762" s="11">
        <v>20000</v>
      </c>
      <c r="D762" s="9" t="s">
        <v>8</v>
      </c>
      <c r="E762" s="10">
        <v>22.9</v>
      </c>
      <c r="F762" s="10">
        <v>22.4</v>
      </c>
      <c r="G762" s="10">
        <v>21.9</v>
      </c>
      <c r="H762" s="52">
        <f t="shared" si="1725"/>
        <v>10000</v>
      </c>
      <c r="I762" s="52">
        <f t="shared" si="1726"/>
        <v>10000</v>
      </c>
      <c r="J762" s="52">
        <f t="shared" si="1727"/>
        <v>20000</v>
      </c>
    </row>
    <row r="763" spans="1:10" s="17" customFormat="1" ht="15.75">
      <c r="A763" s="8">
        <v>43168</v>
      </c>
      <c r="B763" s="9" t="s">
        <v>150</v>
      </c>
      <c r="C763" s="11">
        <f t="shared" ref="C763:C794" si="1729">200000/E763</f>
        <v>384.61538461538464</v>
      </c>
      <c r="D763" s="9" t="s">
        <v>9</v>
      </c>
      <c r="E763" s="10">
        <v>520</v>
      </c>
      <c r="F763" s="10">
        <v>527</v>
      </c>
      <c r="G763" s="10"/>
      <c r="H763" s="52">
        <f t="shared" si="1725"/>
        <v>2692.3076923076924</v>
      </c>
      <c r="I763" s="52">
        <f t="shared" si="1726"/>
        <v>0</v>
      </c>
      <c r="J763" s="52">
        <f t="shared" si="1727"/>
        <v>2692.3076923076924</v>
      </c>
    </row>
    <row r="764" spans="1:10" s="17" customFormat="1" ht="15.75">
      <c r="A764" s="8">
        <v>43168</v>
      </c>
      <c r="B764" s="9" t="s">
        <v>149</v>
      </c>
      <c r="C764" s="11">
        <f t="shared" si="1729"/>
        <v>647.24919093851133</v>
      </c>
      <c r="D764" s="9" t="s">
        <v>8</v>
      </c>
      <c r="E764" s="10">
        <v>309</v>
      </c>
      <c r="F764" s="10">
        <v>305.5</v>
      </c>
      <c r="G764" s="10"/>
      <c r="H764" s="52">
        <f t="shared" si="1725"/>
        <v>2265.3721682847895</v>
      </c>
      <c r="I764" s="52">
        <f t="shared" si="1726"/>
        <v>0</v>
      </c>
      <c r="J764" s="52">
        <f t="shared" si="1727"/>
        <v>2265.3721682847895</v>
      </c>
    </row>
    <row r="765" spans="1:10" s="17" customFormat="1" ht="15.75">
      <c r="A765" s="8">
        <v>43168</v>
      </c>
      <c r="B765" s="9" t="s">
        <v>148</v>
      </c>
      <c r="C765" s="11">
        <f t="shared" si="1729"/>
        <v>2898.550724637681</v>
      </c>
      <c r="D765" s="9" t="s">
        <v>8</v>
      </c>
      <c r="E765" s="10">
        <v>69</v>
      </c>
      <c r="F765" s="10">
        <v>67.5</v>
      </c>
      <c r="G765" s="10"/>
      <c r="H765" s="52">
        <f t="shared" si="1725"/>
        <v>4347.826086956522</v>
      </c>
      <c r="I765" s="52">
        <f t="shared" si="1726"/>
        <v>0</v>
      </c>
      <c r="J765" s="52">
        <f t="shared" si="1727"/>
        <v>4347.826086956522</v>
      </c>
    </row>
    <row r="766" spans="1:10" s="17" customFormat="1" ht="15.75">
      <c r="A766" s="8">
        <v>43168</v>
      </c>
      <c r="B766" s="9" t="s">
        <v>147</v>
      </c>
      <c r="C766" s="11">
        <f t="shared" si="1729"/>
        <v>405.67951318458415</v>
      </c>
      <c r="D766" s="9" t="s">
        <v>9</v>
      </c>
      <c r="E766" s="10">
        <v>493</v>
      </c>
      <c r="F766" s="10">
        <v>496</v>
      </c>
      <c r="G766" s="10">
        <v>499</v>
      </c>
      <c r="H766" s="52">
        <f t="shared" si="1725"/>
        <v>1217.0385395537523</v>
      </c>
      <c r="I766" s="52">
        <f t="shared" si="1726"/>
        <v>1217.0385395537523</v>
      </c>
      <c r="J766" s="52">
        <f t="shared" si="1727"/>
        <v>2434.0770791075047</v>
      </c>
    </row>
    <row r="767" spans="1:10" s="17" customFormat="1" ht="15.75">
      <c r="A767" s="8">
        <v>43166</v>
      </c>
      <c r="B767" s="9" t="s">
        <v>143</v>
      </c>
      <c r="C767" s="11">
        <f t="shared" si="1729"/>
        <v>2234.63687150838</v>
      </c>
      <c r="D767" s="9" t="s">
        <v>8</v>
      </c>
      <c r="E767" s="10">
        <v>89.5</v>
      </c>
      <c r="F767" s="10">
        <v>88.5</v>
      </c>
      <c r="G767" s="10">
        <v>87.5</v>
      </c>
      <c r="H767" s="52">
        <f t="shared" si="1725"/>
        <v>2234.63687150838</v>
      </c>
      <c r="I767" s="52">
        <f t="shared" si="1726"/>
        <v>2234.63687150838</v>
      </c>
      <c r="J767" s="52">
        <f t="shared" si="1727"/>
        <v>4469.2737430167599</v>
      </c>
    </row>
    <row r="768" spans="1:10" s="17" customFormat="1" ht="15.75">
      <c r="A768" s="8">
        <v>43166</v>
      </c>
      <c r="B768" s="9" t="s">
        <v>146</v>
      </c>
      <c r="C768" s="11">
        <f t="shared" si="1729"/>
        <v>793.65079365079362</v>
      </c>
      <c r="D768" s="9" t="s">
        <v>8</v>
      </c>
      <c r="E768" s="10">
        <v>252</v>
      </c>
      <c r="F768" s="10">
        <v>249</v>
      </c>
      <c r="G768" s="10">
        <v>246</v>
      </c>
      <c r="H768" s="52">
        <f t="shared" si="1725"/>
        <v>2380.9523809523807</v>
      </c>
      <c r="I768" s="52">
        <f t="shared" si="1726"/>
        <v>2380.9523809523807</v>
      </c>
      <c r="J768" s="52">
        <f t="shared" si="1727"/>
        <v>4761.9047619047615</v>
      </c>
    </row>
    <row r="769" spans="1:10" s="17" customFormat="1" ht="15.75">
      <c r="A769" s="8">
        <v>43166</v>
      </c>
      <c r="B769" s="9" t="s">
        <v>126</v>
      </c>
      <c r="C769" s="11">
        <f t="shared" si="1729"/>
        <v>296.73590504451039</v>
      </c>
      <c r="D769" s="9" t="s">
        <v>9</v>
      </c>
      <c r="E769" s="10">
        <v>674</v>
      </c>
      <c r="F769" s="10">
        <v>677</v>
      </c>
      <c r="G769" s="10">
        <v>680</v>
      </c>
      <c r="H769" s="52">
        <f t="shared" si="1725"/>
        <v>890.20771513353111</v>
      </c>
      <c r="I769" s="52">
        <f t="shared" si="1726"/>
        <v>890.20771513353111</v>
      </c>
      <c r="J769" s="52">
        <f t="shared" si="1727"/>
        <v>1780.4154302670622</v>
      </c>
    </row>
    <row r="770" spans="1:10" s="17" customFormat="1" ht="15.75">
      <c r="A770" s="8">
        <v>43166</v>
      </c>
      <c r="B770" s="9" t="s">
        <v>103</v>
      </c>
      <c r="C770" s="11">
        <f t="shared" si="1729"/>
        <v>228.83295194508008</v>
      </c>
      <c r="D770" s="9" t="s">
        <v>9</v>
      </c>
      <c r="E770" s="10">
        <v>874</v>
      </c>
      <c r="F770" s="10">
        <v>878</v>
      </c>
      <c r="G770" s="10"/>
      <c r="H770" s="52">
        <f t="shared" si="1725"/>
        <v>915.33180778032033</v>
      </c>
      <c r="I770" s="52">
        <f t="shared" si="1726"/>
        <v>0</v>
      </c>
      <c r="J770" s="52">
        <f t="shared" si="1727"/>
        <v>915.33180778032033</v>
      </c>
    </row>
    <row r="771" spans="1:10" s="17" customFormat="1" ht="15.75">
      <c r="A771" s="8">
        <v>43165</v>
      </c>
      <c r="B771" s="9" t="s">
        <v>145</v>
      </c>
      <c r="C771" s="11">
        <f t="shared" si="1729"/>
        <v>314.46540880503147</v>
      </c>
      <c r="D771" s="9" t="s">
        <v>9</v>
      </c>
      <c r="E771" s="10">
        <v>636</v>
      </c>
      <c r="F771" s="10">
        <v>639</v>
      </c>
      <c r="G771" s="10"/>
      <c r="H771" s="52">
        <f t="shared" si="1725"/>
        <v>943.39622641509436</v>
      </c>
      <c r="I771" s="52">
        <f t="shared" si="1726"/>
        <v>0</v>
      </c>
      <c r="J771" s="52">
        <f t="shared" si="1727"/>
        <v>943.39622641509436</v>
      </c>
    </row>
    <row r="772" spans="1:10" s="17" customFormat="1" ht="15.75">
      <c r="A772" s="8">
        <v>43165</v>
      </c>
      <c r="B772" s="9" t="s">
        <v>144</v>
      </c>
      <c r="C772" s="11">
        <f t="shared" si="1729"/>
        <v>354.6099290780142</v>
      </c>
      <c r="D772" s="9" t="s">
        <v>9</v>
      </c>
      <c r="E772" s="10">
        <v>564</v>
      </c>
      <c r="F772" s="10">
        <v>566</v>
      </c>
      <c r="G772" s="10">
        <v>568</v>
      </c>
      <c r="H772" s="52">
        <f t="shared" si="1725"/>
        <v>709.21985815602841</v>
      </c>
      <c r="I772" s="52">
        <f t="shared" si="1726"/>
        <v>709.21985815602841</v>
      </c>
      <c r="J772" s="52">
        <f t="shared" si="1727"/>
        <v>1418.4397163120568</v>
      </c>
    </row>
    <row r="773" spans="1:10" s="17" customFormat="1" ht="15.75">
      <c r="A773" s="8">
        <v>43164</v>
      </c>
      <c r="B773" s="9" t="s">
        <v>97</v>
      </c>
      <c r="C773" s="11">
        <f t="shared" si="1729"/>
        <v>241.54589371980677</v>
      </c>
      <c r="D773" s="9" t="s">
        <v>8</v>
      </c>
      <c r="E773" s="10">
        <v>828</v>
      </c>
      <c r="F773" s="10">
        <v>832</v>
      </c>
      <c r="G773" s="10">
        <v>836</v>
      </c>
      <c r="H773" s="52">
        <f t="shared" si="1725"/>
        <v>-966.18357487922708</v>
      </c>
      <c r="I773" s="52">
        <f t="shared" si="1726"/>
        <v>-966.18357487922708</v>
      </c>
      <c r="J773" s="52">
        <f t="shared" si="1727"/>
        <v>-1932.3671497584542</v>
      </c>
    </row>
    <row r="774" spans="1:10" s="17" customFormat="1" ht="15.75">
      <c r="A774" s="8">
        <v>43164</v>
      </c>
      <c r="B774" s="9" t="s">
        <v>143</v>
      </c>
      <c r="C774" s="11">
        <f t="shared" si="1729"/>
        <v>1851.851851851852</v>
      </c>
      <c r="D774" s="9" t="s">
        <v>8</v>
      </c>
      <c r="E774" s="10">
        <v>108</v>
      </c>
      <c r="F774" s="10">
        <v>107</v>
      </c>
      <c r="G774" s="10">
        <v>106</v>
      </c>
      <c r="H774" s="52">
        <f t="shared" si="1725"/>
        <v>1851.851851851852</v>
      </c>
      <c r="I774" s="52">
        <f t="shared" si="1726"/>
        <v>1851.851851851852</v>
      </c>
      <c r="J774" s="52">
        <f t="shared" si="1727"/>
        <v>3703.7037037037039</v>
      </c>
    </row>
    <row r="775" spans="1:10" s="17" customFormat="1" ht="15.75">
      <c r="A775" s="8">
        <v>43160</v>
      </c>
      <c r="B775" s="9" t="s">
        <v>142</v>
      </c>
      <c r="C775" s="11">
        <f t="shared" si="1729"/>
        <v>473.93364928909955</v>
      </c>
      <c r="D775" s="9" t="s">
        <v>9</v>
      </c>
      <c r="E775" s="10">
        <v>422</v>
      </c>
      <c r="F775" s="10">
        <v>422</v>
      </c>
      <c r="G775" s="10"/>
      <c r="H775" s="52">
        <f t="shared" si="1725"/>
        <v>0</v>
      </c>
      <c r="I775" s="52">
        <f t="shared" si="1726"/>
        <v>0</v>
      </c>
      <c r="J775" s="52">
        <f t="shared" si="1727"/>
        <v>0</v>
      </c>
    </row>
    <row r="776" spans="1:10" s="17" customFormat="1" ht="15.75">
      <c r="A776" s="8">
        <v>43160</v>
      </c>
      <c r="B776" s="9" t="s">
        <v>113</v>
      </c>
      <c r="C776" s="11">
        <f t="shared" si="1729"/>
        <v>997.00897308075776</v>
      </c>
      <c r="D776" s="9" t="s">
        <v>9</v>
      </c>
      <c r="E776" s="10">
        <v>200.6</v>
      </c>
      <c r="F776" s="10">
        <v>202.6</v>
      </c>
      <c r="G776" s="10">
        <v>204.6</v>
      </c>
      <c r="H776" s="52">
        <f t="shared" si="1725"/>
        <v>1994.0179461615155</v>
      </c>
      <c r="I776" s="52">
        <f t="shared" si="1726"/>
        <v>1994.0179461615155</v>
      </c>
      <c r="J776" s="52">
        <f t="shared" si="1727"/>
        <v>3988.035892323031</v>
      </c>
    </row>
    <row r="777" spans="1:10" s="17" customFormat="1" ht="15.75">
      <c r="A777" s="8">
        <v>43160</v>
      </c>
      <c r="B777" s="9" t="s">
        <v>12</v>
      </c>
      <c r="C777" s="11">
        <f t="shared" si="1729"/>
        <v>44.642857142857146</v>
      </c>
      <c r="D777" s="9" t="s">
        <v>9</v>
      </c>
      <c r="E777" s="10">
        <v>4480</v>
      </c>
      <c r="F777" s="10">
        <v>4520</v>
      </c>
      <c r="G777" s="10"/>
      <c r="H777" s="52">
        <f t="shared" si="1725"/>
        <v>1785.7142857142858</v>
      </c>
      <c r="I777" s="52">
        <f t="shared" si="1726"/>
        <v>0</v>
      </c>
      <c r="J777" s="52">
        <f t="shared" si="1727"/>
        <v>1785.7142857142858</v>
      </c>
    </row>
    <row r="778" spans="1:10" s="17" customFormat="1" ht="15.75">
      <c r="A778" s="8">
        <v>43160</v>
      </c>
      <c r="B778" s="9" t="s">
        <v>12</v>
      </c>
      <c r="C778" s="11">
        <f t="shared" si="1729"/>
        <v>45.454545454545453</v>
      </c>
      <c r="D778" s="9" t="s">
        <v>9</v>
      </c>
      <c r="E778" s="10">
        <v>4400</v>
      </c>
      <c r="F778" s="10">
        <v>4440</v>
      </c>
      <c r="G778" s="10">
        <v>4480</v>
      </c>
      <c r="H778" s="52">
        <f t="shared" si="1725"/>
        <v>1818.181818181818</v>
      </c>
      <c r="I778" s="52">
        <f t="shared" si="1726"/>
        <v>1818.181818181818</v>
      </c>
      <c r="J778" s="52">
        <f t="shared" si="1727"/>
        <v>3636.363636363636</v>
      </c>
    </row>
    <row r="779" spans="1:10" s="17" customFormat="1" ht="15.75">
      <c r="A779" s="8">
        <v>43160</v>
      </c>
      <c r="B779" s="9" t="s">
        <v>12</v>
      </c>
      <c r="C779" s="11">
        <f t="shared" si="1729"/>
        <v>46.082949308755758</v>
      </c>
      <c r="D779" s="9" t="s">
        <v>9</v>
      </c>
      <c r="E779" s="10">
        <v>4340</v>
      </c>
      <c r="F779" s="10">
        <v>4370</v>
      </c>
      <c r="G779" s="10">
        <v>4400</v>
      </c>
      <c r="H779" s="52">
        <f t="shared" si="1725"/>
        <v>1382.4884792626726</v>
      </c>
      <c r="I779" s="52">
        <f t="shared" si="1726"/>
        <v>1382.4884792626726</v>
      </c>
      <c r="J779" s="52">
        <f t="shared" si="1727"/>
        <v>2764.9769585253453</v>
      </c>
    </row>
    <row r="780" spans="1:10" s="17" customFormat="1" ht="15.75">
      <c r="A780" s="8">
        <v>43159</v>
      </c>
      <c r="B780" s="9" t="s">
        <v>141</v>
      </c>
      <c r="C780" s="11">
        <f t="shared" si="1729"/>
        <v>3430.5317324185248</v>
      </c>
      <c r="D780" s="9" t="s">
        <v>9</v>
      </c>
      <c r="E780" s="10">
        <v>58.3</v>
      </c>
      <c r="F780" s="10">
        <v>59.3</v>
      </c>
      <c r="G780" s="10"/>
      <c r="H780" s="52">
        <f t="shared" si="1725"/>
        <v>3430.5317324185248</v>
      </c>
      <c r="I780" s="52">
        <f t="shared" si="1726"/>
        <v>0</v>
      </c>
      <c r="J780" s="52">
        <f t="shared" si="1727"/>
        <v>3430.5317324185248</v>
      </c>
    </row>
    <row r="781" spans="1:10" s="17" customFormat="1" ht="15.75">
      <c r="A781" s="8">
        <v>43159</v>
      </c>
      <c r="B781" s="9" t="s">
        <v>10</v>
      </c>
      <c r="C781" s="11">
        <f t="shared" si="1729"/>
        <v>311.04199066874025</v>
      </c>
      <c r="D781" s="9" t="s">
        <v>9</v>
      </c>
      <c r="E781" s="10">
        <v>643</v>
      </c>
      <c r="F781" s="10">
        <v>646</v>
      </c>
      <c r="G781" s="10"/>
      <c r="H781" s="52">
        <f t="shared" si="1725"/>
        <v>933.12597200622076</v>
      </c>
      <c r="I781" s="52">
        <f t="shared" si="1726"/>
        <v>0</v>
      </c>
      <c r="J781" s="52">
        <f t="shared" si="1727"/>
        <v>933.12597200622076</v>
      </c>
    </row>
    <row r="782" spans="1:10" s="17" customFormat="1" ht="15.75">
      <c r="A782" s="8">
        <v>43158</v>
      </c>
      <c r="B782" s="9" t="s">
        <v>140</v>
      </c>
      <c r="C782" s="11">
        <f t="shared" si="1729"/>
        <v>784.92935635792776</v>
      </c>
      <c r="D782" s="9" t="s">
        <v>8</v>
      </c>
      <c r="E782" s="10">
        <v>254.8</v>
      </c>
      <c r="F782" s="10">
        <v>252.3</v>
      </c>
      <c r="G782" s="10">
        <v>249.8</v>
      </c>
      <c r="H782" s="52">
        <f t="shared" si="1725"/>
        <v>1962.3233908948193</v>
      </c>
      <c r="I782" s="52">
        <f t="shared" si="1726"/>
        <v>1962.3233908948193</v>
      </c>
      <c r="J782" s="52">
        <f t="shared" si="1727"/>
        <v>3924.6467817896387</v>
      </c>
    </row>
    <row r="783" spans="1:10" s="17" customFormat="1" ht="15.75">
      <c r="A783" s="8">
        <v>43157</v>
      </c>
      <c r="B783" s="9" t="s">
        <v>139</v>
      </c>
      <c r="C783" s="11">
        <f t="shared" si="1729"/>
        <v>371.74721189591077</v>
      </c>
      <c r="D783" s="9" t="s">
        <v>9</v>
      </c>
      <c r="E783" s="10">
        <v>538</v>
      </c>
      <c r="F783" s="10">
        <v>539</v>
      </c>
      <c r="G783" s="10"/>
      <c r="H783" s="52">
        <f t="shared" si="1725"/>
        <v>371.74721189591077</v>
      </c>
      <c r="I783" s="52">
        <f t="shared" si="1726"/>
        <v>0</v>
      </c>
      <c r="J783" s="52">
        <f t="shared" si="1727"/>
        <v>371.74721189591077</v>
      </c>
    </row>
    <row r="784" spans="1:10" s="17" customFormat="1" ht="15.75">
      <c r="A784" s="8">
        <v>43157</v>
      </c>
      <c r="B784" s="9" t="s">
        <v>138</v>
      </c>
      <c r="C784" s="11">
        <f t="shared" si="1729"/>
        <v>1217.6560121765601</v>
      </c>
      <c r="D784" s="9" t="s">
        <v>9</v>
      </c>
      <c r="E784" s="10">
        <v>164.25</v>
      </c>
      <c r="F784" s="10">
        <v>166.25</v>
      </c>
      <c r="G784" s="10">
        <v>168.2</v>
      </c>
      <c r="H784" s="52">
        <f t="shared" si="1725"/>
        <v>2435.3120243531203</v>
      </c>
      <c r="I784" s="52">
        <f t="shared" si="1726"/>
        <v>2374.4292237442783</v>
      </c>
      <c r="J784" s="52">
        <f t="shared" si="1727"/>
        <v>4809.7412480973981</v>
      </c>
    </row>
    <row r="785" spans="1:10" s="17" customFormat="1" ht="15.75">
      <c r="A785" s="8">
        <v>43157</v>
      </c>
      <c r="B785" s="9" t="s">
        <v>137</v>
      </c>
      <c r="C785" s="11">
        <f t="shared" si="1729"/>
        <v>540.83288263926443</v>
      </c>
      <c r="D785" s="9" t="s">
        <v>9</v>
      </c>
      <c r="E785" s="10">
        <v>369.8</v>
      </c>
      <c r="F785" s="10">
        <v>372.8</v>
      </c>
      <c r="G785" s="10">
        <v>375.8</v>
      </c>
      <c r="H785" s="52">
        <f t="shared" si="1725"/>
        <v>1622.4986479177933</v>
      </c>
      <c r="I785" s="52">
        <f t="shared" si="1726"/>
        <v>1622.4986479177933</v>
      </c>
      <c r="J785" s="52">
        <f t="shared" si="1727"/>
        <v>3244.9972958355866</v>
      </c>
    </row>
    <row r="786" spans="1:10" s="17" customFormat="1" ht="15.75">
      <c r="A786" s="8">
        <v>43154</v>
      </c>
      <c r="B786" s="9" t="s">
        <v>94</v>
      </c>
      <c r="C786" s="11">
        <f t="shared" si="1729"/>
        <v>1298.7012987012988</v>
      </c>
      <c r="D786" s="9" t="s">
        <v>9</v>
      </c>
      <c r="E786" s="10">
        <v>154</v>
      </c>
      <c r="F786" s="10">
        <v>155.5</v>
      </c>
      <c r="G786" s="10">
        <v>157</v>
      </c>
      <c r="H786" s="52">
        <f t="shared" ref="H786:H849" si="1730">(IF(D786="SELL",E786-F786,IF(D786="BUY",F786-E786)))*C786</f>
        <v>1948.0519480519483</v>
      </c>
      <c r="I786" s="52">
        <f t="shared" ref="I786:I849" si="1731">(IF(D786="SELL",IF(G786="",0,F786-G786),IF(D786="BUY",IF(G786="",0,G786-F786))))*C786</f>
        <v>1948.0519480519483</v>
      </c>
      <c r="J786" s="52">
        <f t="shared" ref="J786:J849" si="1732">SUM(H786,I786)</f>
        <v>3896.1038961038967</v>
      </c>
    </row>
    <row r="787" spans="1:10" s="17" customFormat="1" ht="15.75">
      <c r="A787" s="8">
        <v>43154</v>
      </c>
      <c r="B787" s="9" t="s">
        <v>136</v>
      </c>
      <c r="C787" s="11">
        <f t="shared" si="1729"/>
        <v>454.54545454545456</v>
      </c>
      <c r="D787" s="9" t="s">
        <v>9</v>
      </c>
      <c r="E787" s="10">
        <v>440</v>
      </c>
      <c r="F787" s="10">
        <v>442</v>
      </c>
      <c r="G787" s="10"/>
      <c r="H787" s="52">
        <f t="shared" si="1730"/>
        <v>909.09090909090912</v>
      </c>
      <c r="I787" s="52">
        <f t="shared" si="1731"/>
        <v>0</v>
      </c>
      <c r="J787" s="52">
        <f t="shared" si="1732"/>
        <v>909.09090909090912</v>
      </c>
    </row>
    <row r="788" spans="1:10" s="17" customFormat="1" ht="15.75">
      <c r="A788" s="8">
        <v>43153</v>
      </c>
      <c r="B788" s="9" t="s">
        <v>133</v>
      </c>
      <c r="C788" s="11">
        <f t="shared" si="1729"/>
        <v>352.11267605633805</v>
      </c>
      <c r="D788" s="9" t="s">
        <v>9</v>
      </c>
      <c r="E788" s="10">
        <v>568</v>
      </c>
      <c r="F788" s="10">
        <v>574</v>
      </c>
      <c r="G788" s="10"/>
      <c r="H788" s="52">
        <f t="shared" si="1730"/>
        <v>2112.6760563380285</v>
      </c>
      <c r="I788" s="52">
        <f t="shared" si="1731"/>
        <v>0</v>
      </c>
      <c r="J788" s="52">
        <f t="shared" si="1732"/>
        <v>2112.6760563380285</v>
      </c>
    </row>
    <row r="789" spans="1:10" s="17" customFormat="1" ht="15.75">
      <c r="A789" s="8">
        <v>43153</v>
      </c>
      <c r="B789" s="9" t="s">
        <v>133</v>
      </c>
      <c r="C789" s="11">
        <f t="shared" si="1729"/>
        <v>355.87188612099646</v>
      </c>
      <c r="D789" s="9" t="s">
        <v>9</v>
      </c>
      <c r="E789" s="10">
        <v>562</v>
      </c>
      <c r="F789" s="10">
        <v>568</v>
      </c>
      <c r="G789" s="10">
        <v>574</v>
      </c>
      <c r="H789" s="52">
        <f t="shared" si="1730"/>
        <v>2135.231316725979</v>
      </c>
      <c r="I789" s="52">
        <f t="shared" si="1731"/>
        <v>2135.231316725979</v>
      </c>
      <c r="J789" s="52">
        <f t="shared" si="1732"/>
        <v>4270.462633451958</v>
      </c>
    </row>
    <row r="790" spans="1:10" s="17" customFormat="1" ht="15.75">
      <c r="A790" s="8">
        <v>43153</v>
      </c>
      <c r="B790" s="9" t="s">
        <v>133</v>
      </c>
      <c r="C790" s="11">
        <f t="shared" si="1729"/>
        <v>357.14285714285717</v>
      </c>
      <c r="D790" s="9" t="s">
        <v>9</v>
      </c>
      <c r="E790" s="10">
        <v>560</v>
      </c>
      <c r="F790" s="10">
        <v>566</v>
      </c>
      <c r="G790" s="10">
        <v>572</v>
      </c>
      <c r="H790" s="52">
        <f t="shared" si="1730"/>
        <v>2142.8571428571431</v>
      </c>
      <c r="I790" s="52">
        <f t="shared" si="1731"/>
        <v>2142.8571428571431</v>
      </c>
      <c r="J790" s="52">
        <f t="shared" si="1732"/>
        <v>4285.7142857142862</v>
      </c>
    </row>
    <row r="791" spans="1:10" s="17" customFormat="1" ht="15.75">
      <c r="A791" s="8">
        <v>43153</v>
      </c>
      <c r="B791" s="9" t="s">
        <v>133</v>
      </c>
      <c r="C791" s="11">
        <f t="shared" si="1729"/>
        <v>352.11267605633805</v>
      </c>
      <c r="D791" s="9" t="s">
        <v>9</v>
      </c>
      <c r="E791" s="10">
        <v>568</v>
      </c>
      <c r="F791" s="10">
        <v>550</v>
      </c>
      <c r="G791" s="10"/>
      <c r="H791" s="52">
        <f t="shared" si="1730"/>
        <v>-6338.0281690140846</v>
      </c>
      <c r="I791" s="52">
        <f t="shared" si="1731"/>
        <v>0</v>
      </c>
      <c r="J791" s="52">
        <f t="shared" si="1732"/>
        <v>-6338.0281690140846</v>
      </c>
    </row>
    <row r="792" spans="1:10" s="17" customFormat="1" ht="15.75">
      <c r="A792" s="8">
        <v>43153</v>
      </c>
      <c r="B792" s="9" t="s">
        <v>132</v>
      </c>
      <c r="C792" s="11">
        <f t="shared" si="1729"/>
        <v>285.81636298678097</v>
      </c>
      <c r="D792" s="9" t="s">
        <v>9</v>
      </c>
      <c r="E792" s="10">
        <v>699.75</v>
      </c>
      <c r="F792" s="10">
        <v>695.75</v>
      </c>
      <c r="G792" s="10"/>
      <c r="H792" s="52">
        <f t="shared" si="1730"/>
        <v>-1143.2654519471239</v>
      </c>
      <c r="I792" s="52">
        <f t="shared" si="1731"/>
        <v>0</v>
      </c>
      <c r="J792" s="52">
        <f t="shared" si="1732"/>
        <v>-1143.2654519471239</v>
      </c>
    </row>
    <row r="793" spans="1:10" s="17" customFormat="1" ht="15.75">
      <c r="A793" s="8">
        <v>43153</v>
      </c>
      <c r="B793" s="9" t="s">
        <v>135</v>
      </c>
      <c r="C793" s="11">
        <f t="shared" si="1729"/>
        <v>168.77637130801688</v>
      </c>
      <c r="D793" s="9" t="s">
        <v>9</v>
      </c>
      <c r="E793" s="10">
        <v>1185</v>
      </c>
      <c r="F793" s="10">
        <v>1195</v>
      </c>
      <c r="G793" s="10"/>
      <c r="H793" s="52">
        <f t="shared" si="1730"/>
        <v>1687.7637130801688</v>
      </c>
      <c r="I793" s="52">
        <f t="shared" si="1731"/>
        <v>0</v>
      </c>
      <c r="J793" s="52">
        <f t="shared" si="1732"/>
        <v>1687.7637130801688</v>
      </c>
    </row>
    <row r="794" spans="1:10" s="17" customFormat="1" ht="15.75">
      <c r="A794" s="8">
        <v>43153</v>
      </c>
      <c r="B794" s="9" t="s">
        <v>12</v>
      </c>
      <c r="C794" s="11">
        <f t="shared" si="1729"/>
        <v>69.565217391304344</v>
      </c>
      <c r="D794" s="9" t="s">
        <v>9</v>
      </c>
      <c r="E794" s="10">
        <v>2875</v>
      </c>
      <c r="F794" s="10">
        <v>2900</v>
      </c>
      <c r="G794" s="10">
        <v>2925</v>
      </c>
      <c r="H794" s="52">
        <f t="shared" si="1730"/>
        <v>1739.1304347826085</v>
      </c>
      <c r="I794" s="52">
        <f t="shared" si="1731"/>
        <v>1739.1304347826085</v>
      </c>
      <c r="J794" s="52">
        <f t="shared" si="1732"/>
        <v>3478.260869565217</v>
      </c>
    </row>
    <row r="795" spans="1:10" s="17" customFormat="1" ht="15.75">
      <c r="A795" s="8">
        <v>43152</v>
      </c>
      <c r="B795" s="9" t="s">
        <v>134</v>
      </c>
      <c r="C795" s="11">
        <f t="shared" ref="C795:C826" si="1733">200000/E795</f>
        <v>4123.7113402061859</v>
      </c>
      <c r="D795" s="9" t="s">
        <v>9</v>
      </c>
      <c r="E795" s="10">
        <v>48.5</v>
      </c>
      <c r="F795" s="10">
        <v>49.5</v>
      </c>
      <c r="G795" s="10"/>
      <c r="H795" s="52">
        <f t="shared" si="1730"/>
        <v>4123.7113402061859</v>
      </c>
      <c r="I795" s="52">
        <f t="shared" si="1731"/>
        <v>0</v>
      </c>
      <c r="J795" s="52">
        <f t="shared" si="1732"/>
        <v>4123.7113402061859</v>
      </c>
    </row>
    <row r="796" spans="1:10" s="17" customFormat="1" ht="15.75">
      <c r="A796" s="8">
        <v>43152</v>
      </c>
      <c r="B796" s="9" t="s">
        <v>123</v>
      </c>
      <c r="C796" s="11">
        <f t="shared" si="1733"/>
        <v>203.87359836901121</v>
      </c>
      <c r="D796" s="9" t="s">
        <v>9</v>
      </c>
      <c r="E796" s="10">
        <v>981</v>
      </c>
      <c r="F796" s="10">
        <v>990</v>
      </c>
      <c r="G796" s="10"/>
      <c r="H796" s="52">
        <f t="shared" si="1730"/>
        <v>1834.8623853211009</v>
      </c>
      <c r="I796" s="52">
        <f t="shared" si="1731"/>
        <v>0</v>
      </c>
      <c r="J796" s="52">
        <f t="shared" si="1732"/>
        <v>1834.8623853211009</v>
      </c>
    </row>
    <row r="797" spans="1:10" s="17" customFormat="1" ht="15.75">
      <c r="A797" s="8">
        <v>43152</v>
      </c>
      <c r="B797" s="9" t="s">
        <v>133</v>
      </c>
      <c r="C797" s="11">
        <f t="shared" si="1733"/>
        <v>371.74721189591077</v>
      </c>
      <c r="D797" s="9" t="s">
        <v>9</v>
      </c>
      <c r="E797" s="10">
        <v>538</v>
      </c>
      <c r="F797" s="10">
        <v>543</v>
      </c>
      <c r="G797" s="10">
        <v>548</v>
      </c>
      <c r="H797" s="52">
        <f t="shared" si="1730"/>
        <v>1858.7360594795539</v>
      </c>
      <c r="I797" s="52">
        <f t="shared" si="1731"/>
        <v>1858.7360594795539</v>
      </c>
      <c r="J797" s="52">
        <f t="shared" si="1732"/>
        <v>3717.4721189591078</v>
      </c>
    </row>
    <row r="798" spans="1:10" s="17" customFormat="1" ht="15.75">
      <c r="A798" s="8">
        <v>43152</v>
      </c>
      <c r="B798" s="9" t="s">
        <v>132</v>
      </c>
      <c r="C798" s="11">
        <f t="shared" si="1733"/>
        <v>284.69750889679716</v>
      </c>
      <c r="D798" s="9" t="s">
        <v>8</v>
      </c>
      <c r="E798" s="10">
        <v>702.5</v>
      </c>
      <c r="F798" s="10">
        <v>695.5</v>
      </c>
      <c r="G798" s="10"/>
      <c r="H798" s="52">
        <f t="shared" si="1730"/>
        <v>1992.8825622775801</v>
      </c>
      <c r="I798" s="52">
        <f t="shared" si="1731"/>
        <v>0</v>
      </c>
      <c r="J798" s="52">
        <f t="shared" si="1732"/>
        <v>1992.8825622775801</v>
      </c>
    </row>
    <row r="799" spans="1:10" s="17" customFormat="1" ht="15.75">
      <c r="A799" s="8">
        <v>43151</v>
      </c>
      <c r="B799" s="9" t="s">
        <v>132</v>
      </c>
      <c r="C799" s="11">
        <f t="shared" si="1733"/>
        <v>285.30670470756064</v>
      </c>
      <c r="D799" s="9" t="s">
        <v>8</v>
      </c>
      <c r="E799" s="10">
        <v>701</v>
      </c>
      <c r="F799" s="10">
        <v>701</v>
      </c>
      <c r="G799" s="10"/>
      <c r="H799" s="52">
        <f t="shared" si="1730"/>
        <v>0</v>
      </c>
      <c r="I799" s="52">
        <f t="shared" si="1731"/>
        <v>0</v>
      </c>
      <c r="J799" s="52">
        <f t="shared" si="1732"/>
        <v>0</v>
      </c>
    </row>
    <row r="800" spans="1:10" s="17" customFormat="1" ht="15.75">
      <c r="A800" s="8">
        <v>43151</v>
      </c>
      <c r="B800" s="9" t="s">
        <v>131</v>
      </c>
      <c r="C800" s="11">
        <f t="shared" si="1733"/>
        <v>418.41004184100416</v>
      </c>
      <c r="D800" s="9" t="s">
        <v>8</v>
      </c>
      <c r="E800" s="10">
        <v>478</v>
      </c>
      <c r="F800" s="10">
        <v>473</v>
      </c>
      <c r="G800" s="10"/>
      <c r="H800" s="52">
        <f t="shared" si="1730"/>
        <v>2092.050209205021</v>
      </c>
      <c r="I800" s="52">
        <f t="shared" si="1731"/>
        <v>0</v>
      </c>
      <c r="J800" s="52">
        <f t="shared" si="1732"/>
        <v>2092.050209205021</v>
      </c>
    </row>
    <row r="801" spans="1:10" s="17" customFormat="1" ht="15.75">
      <c r="A801" s="8">
        <v>43150</v>
      </c>
      <c r="B801" s="9" t="s">
        <v>95</v>
      </c>
      <c r="C801" s="11">
        <f t="shared" si="1733"/>
        <v>552.4861878453039</v>
      </c>
      <c r="D801" s="9" t="s">
        <v>8</v>
      </c>
      <c r="E801" s="10">
        <v>362</v>
      </c>
      <c r="F801" s="10">
        <v>358</v>
      </c>
      <c r="G801" s="10"/>
      <c r="H801" s="52">
        <f t="shared" si="1730"/>
        <v>2209.9447513812156</v>
      </c>
      <c r="I801" s="52">
        <f t="shared" si="1731"/>
        <v>0</v>
      </c>
      <c r="J801" s="52">
        <f t="shared" si="1732"/>
        <v>2209.9447513812156</v>
      </c>
    </row>
    <row r="802" spans="1:10" s="17" customFormat="1" ht="15.75">
      <c r="A802" s="8">
        <v>43147</v>
      </c>
      <c r="B802" s="9" t="s">
        <v>131</v>
      </c>
      <c r="C802" s="11">
        <f t="shared" si="1733"/>
        <v>415.80041580041581</v>
      </c>
      <c r="D802" s="9" t="s">
        <v>8</v>
      </c>
      <c r="E802" s="10">
        <v>481</v>
      </c>
      <c r="F802" s="10">
        <v>481</v>
      </c>
      <c r="G802" s="10"/>
      <c r="H802" s="52">
        <f t="shared" si="1730"/>
        <v>0</v>
      </c>
      <c r="I802" s="52">
        <f t="shared" si="1731"/>
        <v>0</v>
      </c>
      <c r="J802" s="52">
        <f t="shared" si="1732"/>
        <v>0</v>
      </c>
    </row>
    <row r="803" spans="1:10" s="17" customFormat="1" ht="15.75">
      <c r="A803" s="8">
        <v>43145</v>
      </c>
      <c r="B803" s="9" t="s">
        <v>130</v>
      </c>
      <c r="C803" s="11">
        <f t="shared" si="1733"/>
        <v>1544.4015444015445</v>
      </c>
      <c r="D803" s="9" t="s">
        <v>8</v>
      </c>
      <c r="E803" s="10">
        <v>129.5</v>
      </c>
      <c r="F803" s="10">
        <v>128.5</v>
      </c>
      <c r="G803" s="10"/>
      <c r="H803" s="52">
        <f t="shared" si="1730"/>
        <v>1544.4015444015445</v>
      </c>
      <c r="I803" s="52">
        <f t="shared" si="1731"/>
        <v>0</v>
      </c>
      <c r="J803" s="52">
        <f t="shared" si="1732"/>
        <v>1544.4015444015445</v>
      </c>
    </row>
    <row r="804" spans="1:10" s="17" customFormat="1" ht="15.75">
      <c r="A804" s="8">
        <v>43145</v>
      </c>
      <c r="B804" s="9" t="s">
        <v>129</v>
      </c>
      <c r="C804" s="11">
        <f t="shared" si="1733"/>
        <v>2886.002886002886</v>
      </c>
      <c r="D804" s="9" t="s">
        <v>9</v>
      </c>
      <c r="E804" s="10">
        <v>69.3</v>
      </c>
      <c r="F804" s="10">
        <v>66.900000000000006</v>
      </c>
      <c r="G804" s="10"/>
      <c r="H804" s="52">
        <f t="shared" si="1730"/>
        <v>-6926.4069264069021</v>
      </c>
      <c r="I804" s="52">
        <f t="shared" si="1731"/>
        <v>0</v>
      </c>
      <c r="J804" s="52">
        <f t="shared" si="1732"/>
        <v>-6926.4069264069021</v>
      </c>
    </row>
    <row r="805" spans="1:10" s="17" customFormat="1" ht="15.75">
      <c r="A805" s="8">
        <v>43145</v>
      </c>
      <c r="B805" s="9" t="s">
        <v>129</v>
      </c>
      <c r="C805" s="11">
        <f t="shared" si="1733"/>
        <v>2991.7726252804791</v>
      </c>
      <c r="D805" s="9" t="s">
        <v>9</v>
      </c>
      <c r="E805" s="10">
        <v>66.849999999999994</v>
      </c>
      <c r="F805" s="10">
        <v>68.150000000000006</v>
      </c>
      <c r="G805" s="10">
        <v>69.349999999999994</v>
      </c>
      <c r="H805" s="52">
        <f t="shared" si="1730"/>
        <v>3889.304412864657</v>
      </c>
      <c r="I805" s="52">
        <f t="shared" si="1731"/>
        <v>3590.127150336541</v>
      </c>
      <c r="J805" s="52">
        <f t="shared" si="1732"/>
        <v>7479.4315632011985</v>
      </c>
    </row>
    <row r="806" spans="1:10" s="17" customFormat="1" ht="15.75">
      <c r="A806" s="8">
        <v>43145</v>
      </c>
      <c r="B806" s="9" t="s">
        <v>129</v>
      </c>
      <c r="C806" s="11">
        <f t="shared" si="1733"/>
        <v>3081.6640986132511</v>
      </c>
      <c r="D806" s="9" t="s">
        <v>9</v>
      </c>
      <c r="E806" s="10">
        <v>64.900000000000006</v>
      </c>
      <c r="F806" s="10">
        <v>66.099999999999994</v>
      </c>
      <c r="G806" s="10">
        <v>67.3</v>
      </c>
      <c r="H806" s="52">
        <f t="shared" si="1730"/>
        <v>3697.9969183358662</v>
      </c>
      <c r="I806" s="52">
        <f t="shared" si="1731"/>
        <v>3697.9969183359099</v>
      </c>
      <c r="J806" s="52">
        <f t="shared" si="1732"/>
        <v>7395.9938366717761</v>
      </c>
    </row>
    <row r="807" spans="1:10" s="17" customFormat="1" ht="15.75">
      <c r="A807" s="8">
        <v>43140</v>
      </c>
      <c r="B807" s="9" t="s">
        <v>89</v>
      </c>
      <c r="C807" s="11">
        <f t="shared" si="1733"/>
        <v>879.12087912087907</v>
      </c>
      <c r="D807" s="9" t="s">
        <v>9</v>
      </c>
      <c r="E807" s="10">
        <v>227.5</v>
      </c>
      <c r="F807" s="10">
        <v>230.5</v>
      </c>
      <c r="G807" s="10"/>
      <c r="H807" s="52">
        <f t="shared" si="1730"/>
        <v>2637.3626373626371</v>
      </c>
      <c r="I807" s="52">
        <f t="shared" si="1731"/>
        <v>0</v>
      </c>
      <c r="J807" s="52">
        <f t="shared" si="1732"/>
        <v>2637.3626373626371</v>
      </c>
    </row>
    <row r="808" spans="1:10" s="17" customFormat="1" ht="15.75">
      <c r="A808" s="8">
        <v>43140</v>
      </c>
      <c r="B808" s="9" t="s">
        <v>128</v>
      </c>
      <c r="C808" s="11">
        <f t="shared" si="1733"/>
        <v>145.34883720930233</v>
      </c>
      <c r="D808" s="9" t="s">
        <v>9</v>
      </c>
      <c r="E808" s="10">
        <v>1376</v>
      </c>
      <c r="F808" s="10">
        <v>1395</v>
      </c>
      <c r="G808" s="10"/>
      <c r="H808" s="52">
        <f t="shared" si="1730"/>
        <v>2761.6279069767443</v>
      </c>
      <c r="I808" s="52">
        <f t="shared" si="1731"/>
        <v>0</v>
      </c>
      <c r="J808" s="52">
        <f t="shared" si="1732"/>
        <v>2761.6279069767443</v>
      </c>
    </row>
    <row r="809" spans="1:10" s="17" customFormat="1" ht="15.75">
      <c r="A809" s="8">
        <v>43140</v>
      </c>
      <c r="B809" s="9" t="s">
        <v>127</v>
      </c>
      <c r="C809" s="11">
        <f t="shared" si="1733"/>
        <v>390.625</v>
      </c>
      <c r="D809" s="9" t="s">
        <v>9</v>
      </c>
      <c r="E809" s="10">
        <v>512</v>
      </c>
      <c r="F809" s="10">
        <v>518</v>
      </c>
      <c r="G809" s="10"/>
      <c r="H809" s="52">
        <f t="shared" si="1730"/>
        <v>2343.75</v>
      </c>
      <c r="I809" s="52">
        <f t="shared" si="1731"/>
        <v>0</v>
      </c>
      <c r="J809" s="52">
        <f t="shared" si="1732"/>
        <v>2343.75</v>
      </c>
    </row>
    <row r="810" spans="1:10" s="17" customFormat="1" ht="15.75">
      <c r="A810" s="8">
        <v>43140</v>
      </c>
      <c r="B810" s="9" t="s">
        <v>127</v>
      </c>
      <c r="C810" s="11">
        <f t="shared" si="1733"/>
        <v>403.22580645161293</v>
      </c>
      <c r="D810" s="9" t="s">
        <v>9</v>
      </c>
      <c r="E810" s="10">
        <v>496</v>
      </c>
      <c r="F810" s="10">
        <v>502</v>
      </c>
      <c r="G810" s="10">
        <v>508</v>
      </c>
      <c r="H810" s="52">
        <f t="shared" si="1730"/>
        <v>2419.3548387096776</v>
      </c>
      <c r="I810" s="52">
        <f t="shared" si="1731"/>
        <v>2419.3548387096776</v>
      </c>
      <c r="J810" s="52">
        <f t="shared" si="1732"/>
        <v>4838.7096774193551</v>
      </c>
    </row>
    <row r="811" spans="1:10" s="17" customFormat="1" ht="15.75">
      <c r="A811" s="8">
        <v>43140</v>
      </c>
      <c r="B811" s="9" t="s">
        <v>127</v>
      </c>
      <c r="C811" s="11">
        <f t="shared" si="1733"/>
        <v>413.22314049586777</v>
      </c>
      <c r="D811" s="9" t="s">
        <v>9</v>
      </c>
      <c r="E811" s="10">
        <v>484</v>
      </c>
      <c r="F811" s="10">
        <v>490</v>
      </c>
      <c r="G811" s="10">
        <v>496</v>
      </c>
      <c r="H811" s="52">
        <f t="shared" si="1730"/>
        <v>2479.3388429752067</v>
      </c>
      <c r="I811" s="52">
        <f t="shared" si="1731"/>
        <v>2479.3388429752067</v>
      </c>
      <c r="J811" s="52">
        <f t="shared" si="1732"/>
        <v>4958.6776859504134</v>
      </c>
    </row>
    <row r="812" spans="1:10" s="17" customFormat="1" ht="15.75">
      <c r="A812" s="8">
        <v>43140</v>
      </c>
      <c r="B812" s="9" t="s">
        <v>126</v>
      </c>
      <c r="C812" s="11">
        <f t="shared" si="1733"/>
        <v>327.86885245901641</v>
      </c>
      <c r="D812" s="9" t="s">
        <v>9</v>
      </c>
      <c r="E812" s="10">
        <v>610</v>
      </c>
      <c r="F812" s="10">
        <v>616</v>
      </c>
      <c r="G812" s="10">
        <v>622</v>
      </c>
      <c r="H812" s="52">
        <f t="shared" si="1730"/>
        <v>1967.2131147540986</v>
      </c>
      <c r="I812" s="52">
        <f t="shared" si="1731"/>
        <v>1967.2131147540986</v>
      </c>
      <c r="J812" s="52">
        <f t="shared" si="1732"/>
        <v>3934.4262295081971</v>
      </c>
    </row>
    <row r="813" spans="1:10" s="17" customFormat="1" ht="15.75">
      <c r="A813" s="8">
        <v>43139</v>
      </c>
      <c r="B813" s="9" t="s">
        <v>125</v>
      </c>
      <c r="C813" s="11">
        <f t="shared" si="1733"/>
        <v>143.57501794687724</v>
      </c>
      <c r="D813" s="9" t="s">
        <v>9</v>
      </c>
      <c r="E813" s="10">
        <v>1393</v>
      </c>
      <c r="F813" s="10">
        <v>1403</v>
      </c>
      <c r="G813" s="10"/>
      <c r="H813" s="52">
        <f t="shared" si="1730"/>
        <v>1435.7501794687723</v>
      </c>
      <c r="I813" s="52">
        <f t="shared" si="1731"/>
        <v>0</v>
      </c>
      <c r="J813" s="52">
        <f t="shared" si="1732"/>
        <v>1435.7501794687723</v>
      </c>
    </row>
    <row r="814" spans="1:10" s="17" customFormat="1" ht="15.75">
      <c r="A814" s="8">
        <v>43139</v>
      </c>
      <c r="B814" s="9" t="s">
        <v>116</v>
      </c>
      <c r="C814" s="11">
        <f t="shared" si="1733"/>
        <v>143.57501794687724</v>
      </c>
      <c r="D814" s="9" t="s">
        <v>9</v>
      </c>
      <c r="E814" s="10">
        <v>1393</v>
      </c>
      <c r="F814" s="10">
        <v>1403</v>
      </c>
      <c r="G814" s="10"/>
      <c r="H814" s="52">
        <f t="shared" si="1730"/>
        <v>1435.7501794687723</v>
      </c>
      <c r="I814" s="52">
        <f t="shared" si="1731"/>
        <v>0</v>
      </c>
      <c r="J814" s="52">
        <f t="shared" si="1732"/>
        <v>1435.7501794687723</v>
      </c>
    </row>
    <row r="815" spans="1:10" s="17" customFormat="1" ht="15.75">
      <c r="A815" s="8">
        <v>43139</v>
      </c>
      <c r="B815" s="9" t="s">
        <v>124</v>
      </c>
      <c r="C815" s="11">
        <f t="shared" si="1733"/>
        <v>690.84628670120901</v>
      </c>
      <c r="D815" s="9" t="s">
        <v>9</v>
      </c>
      <c r="E815" s="10">
        <v>289.5</v>
      </c>
      <c r="F815" s="10">
        <v>292.5</v>
      </c>
      <c r="G815" s="10"/>
      <c r="H815" s="52">
        <f t="shared" si="1730"/>
        <v>2072.538860103627</v>
      </c>
      <c r="I815" s="52">
        <f t="shared" si="1731"/>
        <v>0</v>
      </c>
      <c r="J815" s="52">
        <f t="shared" si="1732"/>
        <v>2072.538860103627</v>
      </c>
    </row>
    <row r="816" spans="1:10" s="17" customFormat="1" ht="15.75">
      <c r="A816" s="8">
        <v>43138</v>
      </c>
      <c r="B816" s="9" t="s">
        <v>123</v>
      </c>
      <c r="C816" s="11">
        <f t="shared" si="1733"/>
        <v>200</v>
      </c>
      <c r="D816" s="9" t="s">
        <v>9</v>
      </c>
      <c r="E816" s="10">
        <v>1000</v>
      </c>
      <c r="F816" s="10">
        <v>1010</v>
      </c>
      <c r="G816" s="10">
        <v>1020</v>
      </c>
      <c r="H816" s="52">
        <f t="shared" si="1730"/>
        <v>2000</v>
      </c>
      <c r="I816" s="52">
        <f t="shared" si="1731"/>
        <v>2000</v>
      </c>
      <c r="J816" s="52">
        <f t="shared" si="1732"/>
        <v>4000</v>
      </c>
    </row>
    <row r="817" spans="1:10" s="17" customFormat="1" ht="15.75">
      <c r="A817" s="8">
        <v>43138</v>
      </c>
      <c r="B817" s="9" t="s">
        <v>122</v>
      </c>
      <c r="C817" s="11">
        <f t="shared" si="1733"/>
        <v>274.4613695622341</v>
      </c>
      <c r="D817" s="9" t="s">
        <v>9</v>
      </c>
      <c r="E817" s="10">
        <v>728.7</v>
      </c>
      <c r="F817" s="10">
        <v>738</v>
      </c>
      <c r="G817" s="10"/>
      <c r="H817" s="52">
        <f t="shared" si="1730"/>
        <v>2552.4907369287648</v>
      </c>
      <c r="I817" s="52">
        <f t="shared" si="1731"/>
        <v>0</v>
      </c>
      <c r="J817" s="52">
        <f t="shared" si="1732"/>
        <v>2552.4907369287648</v>
      </c>
    </row>
    <row r="818" spans="1:10" s="17" customFormat="1" ht="15.75">
      <c r="A818" s="8">
        <v>43138</v>
      </c>
      <c r="B818" s="9" t="s">
        <v>121</v>
      </c>
      <c r="C818" s="11">
        <f t="shared" si="1733"/>
        <v>576.36887608069162</v>
      </c>
      <c r="D818" s="9" t="s">
        <v>9</v>
      </c>
      <c r="E818" s="10">
        <v>347</v>
      </c>
      <c r="F818" s="10">
        <v>340</v>
      </c>
      <c r="G818" s="10"/>
      <c r="H818" s="52">
        <f t="shared" si="1730"/>
        <v>-4034.5821325648412</v>
      </c>
      <c r="I818" s="52">
        <f t="shared" si="1731"/>
        <v>0</v>
      </c>
      <c r="J818" s="52">
        <f t="shared" si="1732"/>
        <v>-4034.5821325648412</v>
      </c>
    </row>
    <row r="819" spans="1:10" s="17" customFormat="1" ht="15.75">
      <c r="A819" s="8">
        <v>43138</v>
      </c>
      <c r="B819" s="9" t="s">
        <v>86</v>
      </c>
      <c r="C819" s="11">
        <f t="shared" si="1733"/>
        <v>778.21011673151747</v>
      </c>
      <c r="D819" s="9" t="s">
        <v>9</v>
      </c>
      <c r="E819" s="10">
        <v>257</v>
      </c>
      <c r="F819" s="10">
        <v>260</v>
      </c>
      <c r="G819" s="10">
        <v>263</v>
      </c>
      <c r="H819" s="52">
        <f t="shared" si="1730"/>
        <v>2334.6303501945522</v>
      </c>
      <c r="I819" s="52">
        <f t="shared" si="1731"/>
        <v>2334.6303501945522</v>
      </c>
      <c r="J819" s="52">
        <f t="shared" si="1732"/>
        <v>4669.2607003891044</v>
      </c>
    </row>
    <row r="820" spans="1:10" s="17" customFormat="1" ht="15.75">
      <c r="A820" s="8">
        <v>43137</v>
      </c>
      <c r="B820" s="9" t="s">
        <v>120</v>
      </c>
      <c r="C820" s="11">
        <f t="shared" si="1733"/>
        <v>120.12012012012012</v>
      </c>
      <c r="D820" s="9" t="s">
        <v>9</v>
      </c>
      <c r="E820" s="10">
        <v>1665</v>
      </c>
      <c r="F820" s="10">
        <v>1680</v>
      </c>
      <c r="G820" s="10"/>
      <c r="H820" s="52">
        <f t="shared" si="1730"/>
        <v>1801.8018018018017</v>
      </c>
      <c r="I820" s="52">
        <f t="shared" si="1731"/>
        <v>0</v>
      </c>
      <c r="J820" s="52">
        <f t="shared" si="1732"/>
        <v>1801.8018018018017</v>
      </c>
    </row>
    <row r="821" spans="1:10" s="17" customFormat="1" ht="15.75">
      <c r="A821" s="8">
        <v>43137</v>
      </c>
      <c r="B821" s="9" t="s">
        <v>119</v>
      </c>
      <c r="C821" s="11">
        <f t="shared" si="1733"/>
        <v>10.443864229765014</v>
      </c>
      <c r="D821" s="9" t="s">
        <v>9</v>
      </c>
      <c r="E821" s="10">
        <v>19150</v>
      </c>
      <c r="F821" s="10">
        <v>19350</v>
      </c>
      <c r="G821" s="10">
        <v>19550</v>
      </c>
      <c r="H821" s="52">
        <f t="shared" si="1730"/>
        <v>2088.7728459530026</v>
      </c>
      <c r="I821" s="52">
        <f t="shared" si="1731"/>
        <v>2088.7728459530026</v>
      </c>
      <c r="J821" s="52">
        <f t="shared" si="1732"/>
        <v>4177.5456919060052</v>
      </c>
    </row>
    <row r="822" spans="1:10" s="17" customFormat="1" ht="15.75">
      <c r="A822" s="8">
        <v>43137</v>
      </c>
      <c r="B822" s="9" t="s">
        <v>117</v>
      </c>
      <c r="C822" s="11">
        <f t="shared" si="1733"/>
        <v>858.36909871244632</v>
      </c>
      <c r="D822" s="9" t="s">
        <v>9</v>
      </c>
      <c r="E822" s="10">
        <v>233</v>
      </c>
      <c r="F822" s="10">
        <v>236</v>
      </c>
      <c r="G822" s="10">
        <v>239</v>
      </c>
      <c r="H822" s="52">
        <f t="shared" si="1730"/>
        <v>2575.1072961373388</v>
      </c>
      <c r="I822" s="52">
        <f t="shared" si="1731"/>
        <v>2575.1072961373388</v>
      </c>
      <c r="J822" s="52">
        <f t="shared" si="1732"/>
        <v>5150.2145922746777</v>
      </c>
    </row>
    <row r="823" spans="1:10" s="17" customFormat="1" ht="15.75">
      <c r="A823" s="8">
        <v>43136</v>
      </c>
      <c r="B823" s="9" t="s">
        <v>118</v>
      </c>
      <c r="C823" s="11">
        <f t="shared" si="1733"/>
        <v>416.66666666666669</v>
      </c>
      <c r="D823" s="9" t="s">
        <v>8</v>
      </c>
      <c r="E823" s="10">
        <v>480</v>
      </c>
      <c r="F823" s="10">
        <v>476</v>
      </c>
      <c r="G823" s="10">
        <v>472</v>
      </c>
      <c r="H823" s="52">
        <f t="shared" si="1730"/>
        <v>1666.6666666666667</v>
      </c>
      <c r="I823" s="52">
        <f t="shared" si="1731"/>
        <v>1666.6666666666667</v>
      </c>
      <c r="J823" s="52">
        <f t="shared" si="1732"/>
        <v>3333.3333333333335</v>
      </c>
    </row>
    <row r="824" spans="1:10" s="17" customFormat="1" ht="15.75">
      <c r="A824" s="8">
        <v>43136</v>
      </c>
      <c r="B824" s="9" t="s">
        <v>117</v>
      </c>
      <c r="C824" s="11">
        <f t="shared" si="1733"/>
        <v>884.95575221238937</v>
      </c>
      <c r="D824" s="9" t="s">
        <v>8</v>
      </c>
      <c r="E824" s="10">
        <v>226</v>
      </c>
      <c r="F824" s="10">
        <v>223</v>
      </c>
      <c r="G824" s="10">
        <v>220</v>
      </c>
      <c r="H824" s="52">
        <f t="shared" si="1730"/>
        <v>2654.8672566371679</v>
      </c>
      <c r="I824" s="52">
        <f t="shared" si="1731"/>
        <v>2654.8672566371679</v>
      </c>
      <c r="J824" s="52">
        <f t="shared" si="1732"/>
        <v>5309.7345132743358</v>
      </c>
    </row>
    <row r="825" spans="1:10" s="17" customFormat="1" ht="15.75">
      <c r="A825" s="8">
        <v>43136</v>
      </c>
      <c r="B825" s="9" t="s">
        <v>110</v>
      </c>
      <c r="C825" s="11">
        <f t="shared" si="1733"/>
        <v>773.99380804953569</v>
      </c>
      <c r="D825" s="9" t="s">
        <v>8</v>
      </c>
      <c r="E825" s="10">
        <v>258.39999999999998</v>
      </c>
      <c r="F825" s="10">
        <v>255.4</v>
      </c>
      <c r="G825" s="10"/>
      <c r="H825" s="52">
        <f t="shared" si="1730"/>
        <v>2321.9814241485851</v>
      </c>
      <c r="I825" s="52">
        <f t="shared" si="1731"/>
        <v>0</v>
      </c>
      <c r="J825" s="52">
        <f t="shared" si="1732"/>
        <v>2321.9814241485851</v>
      </c>
    </row>
    <row r="826" spans="1:10" s="17" customFormat="1" ht="15.75">
      <c r="A826" s="8">
        <v>43136</v>
      </c>
      <c r="B826" s="9" t="s">
        <v>116</v>
      </c>
      <c r="C826" s="11">
        <f t="shared" si="1733"/>
        <v>144.4043321299639</v>
      </c>
      <c r="D826" s="9" t="s">
        <v>9</v>
      </c>
      <c r="E826" s="10">
        <v>1385</v>
      </c>
      <c r="F826" s="10">
        <v>1398</v>
      </c>
      <c r="G826" s="10"/>
      <c r="H826" s="52">
        <f t="shared" si="1730"/>
        <v>1877.2563176895308</v>
      </c>
      <c r="I826" s="52">
        <f t="shared" si="1731"/>
        <v>0</v>
      </c>
      <c r="J826" s="52">
        <f t="shared" si="1732"/>
        <v>1877.2563176895308</v>
      </c>
    </row>
    <row r="827" spans="1:10" s="17" customFormat="1" ht="15.75">
      <c r="A827" s="8">
        <v>43133</v>
      </c>
      <c r="B827" s="9" t="s">
        <v>95</v>
      </c>
      <c r="C827" s="11">
        <f t="shared" ref="C827:C858" si="1734">200000/E827</f>
        <v>609.7560975609756</v>
      </c>
      <c r="D827" s="9" t="s">
        <v>8</v>
      </c>
      <c r="E827" s="10">
        <v>328</v>
      </c>
      <c r="F827" s="10">
        <v>315</v>
      </c>
      <c r="G827" s="10">
        <v>305</v>
      </c>
      <c r="H827" s="52">
        <f t="shared" si="1730"/>
        <v>7926.8292682926831</v>
      </c>
      <c r="I827" s="52">
        <f t="shared" si="1731"/>
        <v>6097.5609756097565</v>
      </c>
      <c r="J827" s="52">
        <f t="shared" si="1732"/>
        <v>14024.390243902439</v>
      </c>
    </row>
    <row r="828" spans="1:10" s="17" customFormat="1" ht="15.75">
      <c r="A828" s="8">
        <v>43133</v>
      </c>
      <c r="B828" s="9" t="s">
        <v>115</v>
      </c>
      <c r="C828" s="11">
        <f t="shared" si="1734"/>
        <v>239.52095808383234</v>
      </c>
      <c r="D828" s="9" t="s">
        <v>8</v>
      </c>
      <c r="E828" s="10">
        <v>835</v>
      </c>
      <c r="F828" s="10">
        <v>827</v>
      </c>
      <c r="G828" s="10">
        <v>818</v>
      </c>
      <c r="H828" s="52">
        <f t="shared" si="1730"/>
        <v>1916.1676646706587</v>
      </c>
      <c r="I828" s="52">
        <f t="shared" si="1731"/>
        <v>2155.688622754491</v>
      </c>
      <c r="J828" s="52">
        <f t="shared" si="1732"/>
        <v>4071.8562874251497</v>
      </c>
    </row>
    <row r="829" spans="1:10" s="17" customFormat="1" ht="15.75">
      <c r="A829" s="8">
        <v>43132</v>
      </c>
      <c r="B829" s="9" t="s">
        <v>114</v>
      </c>
      <c r="C829" s="11">
        <f t="shared" si="1734"/>
        <v>222.46941045606229</v>
      </c>
      <c r="D829" s="9" t="s">
        <v>9</v>
      </c>
      <c r="E829" s="10">
        <v>899</v>
      </c>
      <c r="F829" s="10">
        <v>879</v>
      </c>
      <c r="G829" s="10"/>
      <c r="H829" s="52">
        <f t="shared" si="1730"/>
        <v>-4449.3882091212454</v>
      </c>
      <c r="I829" s="52">
        <f t="shared" si="1731"/>
        <v>0</v>
      </c>
      <c r="J829" s="52">
        <f t="shared" si="1732"/>
        <v>-4449.3882091212454</v>
      </c>
    </row>
    <row r="830" spans="1:10" s="17" customFormat="1" ht="15.75">
      <c r="A830" s="8">
        <v>43132</v>
      </c>
      <c r="B830" s="9" t="s">
        <v>94</v>
      </c>
      <c r="C830" s="11">
        <f t="shared" si="1734"/>
        <v>1556.4202334630349</v>
      </c>
      <c r="D830" s="9" t="s">
        <v>8</v>
      </c>
      <c r="E830" s="10">
        <v>128.5</v>
      </c>
      <c r="F830" s="10">
        <v>127</v>
      </c>
      <c r="G830" s="10">
        <v>125.5</v>
      </c>
      <c r="H830" s="52">
        <f t="shared" si="1730"/>
        <v>2334.6303501945522</v>
      </c>
      <c r="I830" s="52">
        <f t="shared" si="1731"/>
        <v>2334.6303501945522</v>
      </c>
      <c r="J830" s="52">
        <f t="shared" si="1732"/>
        <v>4669.2607003891044</v>
      </c>
    </row>
    <row r="831" spans="1:10" s="17" customFormat="1" ht="15.75">
      <c r="A831" s="8">
        <v>43131</v>
      </c>
      <c r="B831" s="9" t="s">
        <v>113</v>
      </c>
      <c r="C831" s="11">
        <f t="shared" si="1734"/>
        <v>985.22167487684726</v>
      </c>
      <c r="D831" s="9" t="s">
        <v>9</v>
      </c>
      <c r="E831" s="10">
        <v>203</v>
      </c>
      <c r="F831" s="10">
        <v>208</v>
      </c>
      <c r="G831" s="10"/>
      <c r="H831" s="52">
        <f t="shared" si="1730"/>
        <v>4926.1083743842364</v>
      </c>
      <c r="I831" s="52">
        <f t="shared" si="1731"/>
        <v>0</v>
      </c>
      <c r="J831" s="52">
        <f t="shared" si="1732"/>
        <v>4926.1083743842364</v>
      </c>
    </row>
    <row r="832" spans="1:10" s="17" customFormat="1" ht="15.75">
      <c r="A832" s="8">
        <v>43131</v>
      </c>
      <c r="B832" s="9" t="s">
        <v>100</v>
      </c>
      <c r="C832" s="11">
        <f t="shared" si="1734"/>
        <v>97.560975609756099</v>
      </c>
      <c r="D832" s="9" t="s">
        <v>8</v>
      </c>
      <c r="E832" s="10">
        <v>2050</v>
      </c>
      <c r="F832" s="10">
        <v>2035</v>
      </c>
      <c r="G832" s="10">
        <v>2020</v>
      </c>
      <c r="H832" s="52">
        <f t="shared" si="1730"/>
        <v>1463.4146341463415</v>
      </c>
      <c r="I832" s="52">
        <f t="shared" si="1731"/>
        <v>1463.4146341463415</v>
      </c>
      <c r="J832" s="52">
        <f t="shared" si="1732"/>
        <v>2926.8292682926831</v>
      </c>
    </row>
    <row r="833" spans="1:10" s="17" customFormat="1" ht="15.75">
      <c r="A833" s="8">
        <v>43131</v>
      </c>
      <c r="B833" s="9" t="s">
        <v>101</v>
      </c>
      <c r="C833" s="11">
        <f t="shared" si="1734"/>
        <v>526.31578947368416</v>
      </c>
      <c r="D833" s="9" t="s">
        <v>8</v>
      </c>
      <c r="E833" s="10">
        <v>380</v>
      </c>
      <c r="F833" s="10">
        <v>375</v>
      </c>
      <c r="G833" s="10">
        <v>370</v>
      </c>
      <c r="H833" s="52">
        <f t="shared" si="1730"/>
        <v>2631.5789473684208</v>
      </c>
      <c r="I833" s="52">
        <f t="shared" si="1731"/>
        <v>2631.5789473684208</v>
      </c>
      <c r="J833" s="52">
        <f t="shared" si="1732"/>
        <v>5263.1578947368416</v>
      </c>
    </row>
    <row r="834" spans="1:10" s="17" customFormat="1" ht="15.75">
      <c r="A834" s="8">
        <v>43131</v>
      </c>
      <c r="B834" s="9" t="s">
        <v>112</v>
      </c>
      <c r="C834" s="11">
        <f t="shared" si="1734"/>
        <v>323.62459546925567</v>
      </c>
      <c r="D834" s="9" t="s">
        <v>9</v>
      </c>
      <c r="E834" s="10">
        <v>618</v>
      </c>
      <c r="F834" s="10">
        <v>624</v>
      </c>
      <c r="G834" s="10"/>
      <c r="H834" s="52">
        <f t="shared" si="1730"/>
        <v>1941.7475728155341</v>
      </c>
      <c r="I834" s="52">
        <f t="shared" si="1731"/>
        <v>0</v>
      </c>
      <c r="J834" s="52">
        <f t="shared" si="1732"/>
        <v>1941.7475728155341</v>
      </c>
    </row>
    <row r="835" spans="1:10" s="17" customFormat="1" ht="15.75">
      <c r="A835" s="8">
        <v>43130</v>
      </c>
      <c r="B835" s="9" t="s">
        <v>111</v>
      </c>
      <c r="C835" s="11">
        <f t="shared" si="1734"/>
        <v>6908.4628670120901</v>
      </c>
      <c r="D835" s="9" t="s">
        <v>9</v>
      </c>
      <c r="E835" s="10">
        <v>28.95</v>
      </c>
      <c r="F835" s="10">
        <v>29.25</v>
      </c>
      <c r="G835" s="10">
        <v>29.65</v>
      </c>
      <c r="H835" s="52">
        <f t="shared" si="1730"/>
        <v>2072.538860103632</v>
      </c>
      <c r="I835" s="52">
        <f t="shared" si="1731"/>
        <v>2763.385146804826</v>
      </c>
      <c r="J835" s="52">
        <f t="shared" si="1732"/>
        <v>4835.9240069084581</v>
      </c>
    </row>
    <row r="836" spans="1:10" s="17" customFormat="1" ht="15.75">
      <c r="A836" s="8">
        <v>43130</v>
      </c>
      <c r="B836" s="9" t="s">
        <v>110</v>
      </c>
      <c r="C836" s="11">
        <f t="shared" si="1734"/>
        <v>744.04761904761904</v>
      </c>
      <c r="D836" s="9" t="s">
        <v>8</v>
      </c>
      <c r="E836" s="10">
        <v>268.8</v>
      </c>
      <c r="F836" s="10">
        <v>266.2</v>
      </c>
      <c r="G836" s="10"/>
      <c r="H836" s="52">
        <f t="shared" si="1730"/>
        <v>1934.5238095238265</v>
      </c>
      <c r="I836" s="52">
        <f t="shared" si="1731"/>
        <v>0</v>
      </c>
      <c r="J836" s="52">
        <f t="shared" si="1732"/>
        <v>1934.5238095238265</v>
      </c>
    </row>
    <row r="837" spans="1:10" s="17" customFormat="1" ht="15.75">
      <c r="A837" s="8">
        <v>43130</v>
      </c>
      <c r="B837" s="9" t="s">
        <v>109</v>
      </c>
      <c r="C837" s="11">
        <f t="shared" si="1734"/>
        <v>493.82716049382714</v>
      </c>
      <c r="D837" s="9" t="s">
        <v>8</v>
      </c>
      <c r="E837" s="10">
        <v>405</v>
      </c>
      <c r="F837" s="10">
        <v>415</v>
      </c>
      <c r="G837" s="10"/>
      <c r="H837" s="52">
        <f t="shared" si="1730"/>
        <v>-4938.2716049382716</v>
      </c>
      <c r="I837" s="52">
        <f t="shared" si="1731"/>
        <v>0</v>
      </c>
      <c r="J837" s="52">
        <f t="shared" si="1732"/>
        <v>-4938.2716049382716</v>
      </c>
    </row>
    <row r="838" spans="1:10" s="17" customFormat="1" ht="15.75">
      <c r="A838" s="8">
        <v>43130</v>
      </c>
      <c r="B838" s="9" t="s">
        <v>108</v>
      </c>
      <c r="C838" s="11">
        <f t="shared" si="1734"/>
        <v>6389.7763578274762</v>
      </c>
      <c r="D838" s="9" t="s">
        <v>9</v>
      </c>
      <c r="E838" s="10">
        <v>31.3</v>
      </c>
      <c r="F838" s="10">
        <v>31.7</v>
      </c>
      <c r="G838" s="10">
        <v>32.1</v>
      </c>
      <c r="H838" s="52">
        <f t="shared" si="1730"/>
        <v>2555.9105431309813</v>
      </c>
      <c r="I838" s="52">
        <f t="shared" si="1731"/>
        <v>2555.910543131004</v>
      </c>
      <c r="J838" s="52">
        <f t="shared" si="1732"/>
        <v>5111.8210862619853</v>
      </c>
    </row>
    <row r="839" spans="1:10" s="17" customFormat="1" ht="15.75">
      <c r="A839" s="8">
        <v>43130</v>
      </c>
      <c r="B839" s="9" t="s">
        <v>108</v>
      </c>
      <c r="C839" s="11">
        <f t="shared" si="1734"/>
        <v>6932.4090121317158</v>
      </c>
      <c r="D839" s="9" t="s">
        <v>9</v>
      </c>
      <c r="E839" s="10">
        <v>28.85</v>
      </c>
      <c r="F839" s="10">
        <v>29.25</v>
      </c>
      <c r="G839" s="10">
        <v>29.65</v>
      </c>
      <c r="H839" s="52">
        <f t="shared" si="1730"/>
        <v>2772.9636048526763</v>
      </c>
      <c r="I839" s="52">
        <f t="shared" si="1731"/>
        <v>2772.9636048526763</v>
      </c>
      <c r="J839" s="52">
        <f t="shared" si="1732"/>
        <v>5545.9272097053527</v>
      </c>
    </row>
    <row r="840" spans="1:10" s="17" customFormat="1" ht="15.75">
      <c r="A840" s="8">
        <v>43129</v>
      </c>
      <c r="B840" s="9" t="s">
        <v>107</v>
      </c>
      <c r="C840" s="11">
        <f t="shared" si="1734"/>
        <v>1596.1691939345571</v>
      </c>
      <c r="D840" s="9" t="s">
        <v>9</v>
      </c>
      <c r="E840" s="10">
        <v>125.3</v>
      </c>
      <c r="F840" s="10">
        <v>126.5</v>
      </c>
      <c r="G840" s="10"/>
      <c r="H840" s="52">
        <f t="shared" si="1730"/>
        <v>1915.4030327214732</v>
      </c>
      <c r="I840" s="52">
        <f t="shared" si="1731"/>
        <v>0</v>
      </c>
      <c r="J840" s="52">
        <f t="shared" si="1732"/>
        <v>1915.4030327214732</v>
      </c>
    </row>
    <row r="841" spans="1:10" s="17" customFormat="1" ht="15.75">
      <c r="A841" s="8">
        <v>43129</v>
      </c>
      <c r="B841" s="9" t="s">
        <v>14</v>
      </c>
      <c r="C841" s="11">
        <f t="shared" si="1734"/>
        <v>809.71659919028343</v>
      </c>
      <c r="D841" s="9" t="s">
        <v>9</v>
      </c>
      <c r="E841" s="10">
        <v>247</v>
      </c>
      <c r="F841" s="10">
        <v>250</v>
      </c>
      <c r="G841" s="10"/>
      <c r="H841" s="52">
        <f t="shared" si="1730"/>
        <v>2429.1497975708503</v>
      </c>
      <c r="I841" s="52">
        <f t="shared" si="1731"/>
        <v>0</v>
      </c>
      <c r="J841" s="52">
        <f t="shared" si="1732"/>
        <v>2429.1497975708503</v>
      </c>
    </row>
    <row r="842" spans="1:10" s="17" customFormat="1" ht="15.75">
      <c r="A842" s="8">
        <v>43129</v>
      </c>
      <c r="B842" s="9" t="s">
        <v>14</v>
      </c>
      <c r="C842" s="11">
        <f t="shared" si="1734"/>
        <v>859.47571981091539</v>
      </c>
      <c r="D842" s="9" t="s">
        <v>9</v>
      </c>
      <c r="E842" s="10">
        <v>232.7</v>
      </c>
      <c r="F842" s="10">
        <v>235.7</v>
      </c>
      <c r="G842" s="10">
        <v>238.7</v>
      </c>
      <c r="H842" s="52">
        <f t="shared" si="1730"/>
        <v>2578.4271594327461</v>
      </c>
      <c r="I842" s="52">
        <f t="shared" si="1731"/>
        <v>2578.4271594327461</v>
      </c>
      <c r="J842" s="52">
        <f t="shared" si="1732"/>
        <v>5156.8543188654921</v>
      </c>
    </row>
    <row r="843" spans="1:10" s="17" customFormat="1" ht="15.75">
      <c r="A843" s="8">
        <v>43125</v>
      </c>
      <c r="B843" s="9" t="s">
        <v>106</v>
      </c>
      <c r="C843" s="11">
        <f t="shared" si="1734"/>
        <v>247.52475247524754</v>
      </c>
      <c r="D843" s="9" t="s">
        <v>9</v>
      </c>
      <c r="E843" s="10">
        <v>808</v>
      </c>
      <c r="F843" s="10">
        <v>790</v>
      </c>
      <c r="G843" s="10"/>
      <c r="H843" s="52">
        <f t="shared" si="1730"/>
        <v>-4455.4455445544554</v>
      </c>
      <c r="I843" s="52">
        <f t="shared" si="1731"/>
        <v>0</v>
      </c>
      <c r="J843" s="52">
        <f t="shared" si="1732"/>
        <v>-4455.4455445544554</v>
      </c>
    </row>
    <row r="844" spans="1:10" s="17" customFormat="1" ht="15.75">
      <c r="A844" s="8">
        <v>43125</v>
      </c>
      <c r="B844" s="9" t="s">
        <v>103</v>
      </c>
      <c r="C844" s="11">
        <f t="shared" si="1734"/>
        <v>222.22222222222223</v>
      </c>
      <c r="D844" s="9" t="s">
        <v>9</v>
      </c>
      <c r="E844" s="10">
        <v>900</v>
      </c>
      <c r="F844" s="10">
        <v>910</v>
      </c>
      <c r="G844" s="10"/>
      <c r="H844" s="52">
        <f t="shared" si="1730"/>
        <v>2222.2222222222222</v>
      </c>
      <c r="I844" s="52">
        <f t="shared" si="1731"/>
        <v>0</v>
      </c>
      <c r="J844" s="52">
        <f t="shared" si="1732"/>
        <v>2222.2222222222222</v>
      </c>
    </row>
    <row r="845" spans="1:10" s="17" customFormat="1" ht="15.75">
      <c r="A845" s="8">
        <v>43125</v>
      </c>
      <c r="B845" s="9" t="s">
        <v>105</v>
      </c>
      <c r="C845" s="11">
        <f t="shared" si="1734"/>
        <v>451.46726862302484</v>
      </c>
      <c r="D845" s="9" t="s">
        <v>9</v>
      </c>
      <c r="E845" s="10">
        <v>443</v>
      </c>
      <c r="F845" s="10">
        <v>449</v>
      </c>
      <c r="G845" s="10"/>
      <c r="H845" s="52">
        <f t="shared" si="1730"/>
        <v>2708.8036117381489</v>
      </c>
      <c r="I845" s="52">
        <f t="shared" si="1731"/>
        <v>0</v>
      </c>
      <c r="J845" s="52">
        <f t="shared" si="1732"/>
        <v>2708.8036117381489</v>
      </c>
    </row>
    <row r="846" spans="1:10" s="17" customFormat="1" ht="15.75">
      <c r="A846" s="8">
        <v>43124</v>
      </c>
      <c r="B846" s="9" t="s">
        <v>104</v>
      </c>
      <c r="C846" s="11">
        <f t="shared" si="1734"/>
        <v>400</v>
      </c>
      <c r="D846" s="9" t="s">
        <v>9</v>
      </c>
      <c r="E846" s="10">
        <v>500</v>
      </c>
      <c r="F846" s="10">
        <v>505</v>
      </c>
      <c r="G846" s="10"/>
      <c r="H846" s="52">
        <f t="shared" si="1730"/>
        <v>2000</v>
      </c>
      <c r="I846" s="52">
        <f t="shared" si="1731"/>
        <v>0</v>
      </c>
      <c r="J846" s="52">
        <f t="shared" si="1732"/>
        <v>2000</v>
      </c>
    </row>
    <row r="847" spans="1:10" s="17" customFormat="1" ht="15.75">
      <c r="A847" s="8">
        <v>43124</v>
      </c>
      <c r="B847" s="9" t="s">
        <v>102</v>
      </c>
      <c r="C847" s="11">
        <f t="shared" si="1734"/>
        <v>61.919504643962846</v>
      </c>
      <c r="D847" s="9" t="s">
        <v>9</v>
      </c>
      <c r="E847" s="10">
        <v>3230</v>
      </c>
      <c r="F847" s="10">
        <v>3260</v>
      </c>
      <c r="G847" s="10">
        <v>3290</v>
      </c>
      <c r="H847" s="52">
        <f t="shared" si="1730"/>
        <v>1857.5851393188855</v>
      </c>
      <c r="I847" s="52">
        <f t="shared" si="1731"/>
        <v>1857.5851393188855</v>
      </c>
      <c r="J847" s="52">
        <f t="shared" si="1732"/>
        <v>3715.1702786377709</v>
      </c>
    </row>
    <row r="848" spans="1:10" s="17" customFormat="1" ht="15.75">
      <c r="A848" s="8">
        <v>43124</v>
      </c>
      <c r="B848" s="9" t="s">
        <v>103</v>
      </c>
      <c r="C848" s="11">
        <f t="shared" si="1734"/>
        <v>241.83796856106409</v>
      </c>
      <c r="D848" s="9" t="s">
        <v>9</v>
      </c>
      <c r="E848" s="10">
        <v>827</v>
      </c>
      <c r="F848" s="10">
        <v>835</v>
      </c>
      <c r="G848" s="10">
        <v>843</v>
      </c>
      <c r="H848" s="52">
        <f t="shared" si="1730"/>
        <v>1934.7037484885127</v>
      </c>
      <c r="I848" s="52">
        <f t="shared" si="1731"/>
        <v>1934.7037484885127</v>
      </c>
      <c r="J848" s="52">
        <f t="shared" si="1732"/>
        <v>3869.4074969770254</v>
      </c>
    </row>
    <row r="849" spans="1:10" s="17" customFormat="1" ht="15.75">
      <c r="A849" s="8">
        <v>43123</v>
      </c>
      <c r="B849" s="9" t="s">
        <v>101</v>
      </c>
      <c r="C849" s="11">
        <f t="shared" si="1734"/>
        <v>404.04040404040404</v>
      </c>
      <c r="D849" s="9" t="s">
        <v>9</v>
      </c>
      <c r="E849" s="10">
        <v>495</v>
      </c>
      <c r="F849" s="10">
        <v>500</v>
      </c>
      <c r="G849" s="10"/>
      <c r="H849" s="52">
        <f t="shared" si="1730"/>
        <v>2020.2020202020203</v>
      </c>
      <c r="I849" s="52">
        <f t="shared" si="1731"/>
        <v>0</v>
      </c>
      <c r="J849" s="52">
        <f t="shared" si="1732"/>
        <v>2020.2020202020203</v>
      </c>
    </row>
    <row r="850" spans="1:10" s="17" customFormat="1" ht="15.75">
      <c r="A850" s="8">
        <v>43123</v>
      </c>
      <c r="B850" s="9" t="s">
        <v>93</v>
      </c>
      <c r="C850" s="11">
        <f t="shared" si="1734"/>
        <v>615.38461538461536</v>
      </c>
      <c r="D850" s="9" t="s">
        <v>9</v>
      </c>
      <c r="E850" s="10">
        <v>325</v>
      </c>
      <c r="F850" s="10">
        <v>330</v>
      </c>
      <c r="G850" s="10">
        <v>335</v>
      </c>
      <c r="H850" s="52">
        <f t="shared" ref="H850:H885" si="1735">(IF(D850="SELL",E850-F850,IF(D850="BUY",F850-E850)))*C850</f>
        <v>3076.9230769230767</v>
      </c>
      <c r="I850" s="52">
        <f t="shared" ref="I850:I882" si="1736">(IF(D850="SELL",IF(G850="",0,F850-G850),IF(D850="BUY",IF(G850="",0,G850-F850))))*C850</f>
        <v>3076.9230769230767</v>
      </c>
      <c r="J850" s="52">
        <f t="shared" ref="J850:J885" si="1737">SUM(H850,I850)</f>
        <v>6153.8461538461534</v>
      </c>
    </row>
    <row r="851" spans="1:10" s="17" customFormat="1" ht="15.75">
      <c r="A851" s="8">
        <v>43123</v>
      </c>
      <c r="B851" s="9" t="s">
        <v>93</v>
      </c>
      <c r="C851" s="11">
        <f t="shared" si="1734"/>
        <v>645.16129032258061</v>
      </c>
      <c r="D851" s="9" t="s">
        <v>9</v>
      </c>
      <c r="E851" s="10">
        <v>310</v>
      </c>
      <c r="F851" s="10">
        <v>315</v>
      </c>
      <c r="G851" s="10">
        <v>320</v>
      </c>
      <c r="H851" s="52">
        <f t="shared" si="1735"/>
        <v>3225.8064516129029</v>
      </c>
      <c r="I851" s="52">
        <f t="shared" si="1736"/>
        <v>3225.8064516129029</v>
      </c>
      <c r="J851" s="52">
        <f t="shared" si="1737"/>
        <v>6451.6129032258059</v>
      </c>
    </row>
    <row r="852" spans="1:10" s="17" customFormat="1" ht="15.75">
      <c r="A852" s="8">
        <v>43122</v>
      </c>
      <c r="B852" s="9" t="s">
        <v>102</v>
      </c>
      <c r="C852" s="11">
        <f t="shared" si="1734"/>
        <v>64.102564102564102</v>
      </c>
      <c r="D852" s="9" t="s">
        <v>9</v>
      </c>
      <c r="E852" s="10">
        <v>3120</v>
      </c>
      <c r="F852" s="10">
        <v>3134</v>
      </c>
      <c r="G852" s="10"/>
      <c r="H852" s="52">
        <f t="shared" si="1735"/>
        <v>897.43589743589746</v>
      </c>
      <c r="I852" s="52">
        <f t="shared" si="1736"/>
        <v>0</v>
      </c>
      <c r="J852" s="52">
        <f t="shared" si="1737"/>
        <v>897.43589743589746</v>
      </c>
    </row>
    <row r="853" spans="1:10" s="17" customFormat="1" ht="15.75">
      <c r="A853" s="8">
        <v>43122</v>
      </c>
      <c r="B853" s="9" t="s">
        <v>101</v>
      </c>
      <c r="C853" s="11">
        <f t="shared" si="1734"/>
        <v>425.531914893617</v>
      </c>
      <c r="D853" s="9" t="s">
        <v>9</v>
      </c>
      <c r="E853" s="10">
        <v>470</v>
      </c>
      <c r="F853" s="10">
        <v>475</v>
      </c>
      <c r="G853" s="10"/>
      <c r="H853" s="52">
        <f t="shared" si="1735"/>
        <v>2127.6595744680849</v>
      </c>
      <c r="I853" s="52">
        <f t="shared" si="1736"/>
        <v>0</v>
      </c>
      <c r="J853" s="52">
        <f t="shared" si="1737"/>
        <v>2127.6595744680849</v>
      </c>
    </row>
    <row r="854" spans="1:10" s="17" customFormat="1" ht="15.75">
      <c r="A854" s="8">
        <v>43122</v>
      </c>
      <c r="B854" s="9" t="s">
        <v>100</v>
      </c>
      <c r="C854" s="11">
        <f t="shared" si="1734"/>
        <v>89.485458612975393</v>
      </c>
      <c r="D854" s="9" t="s">
        <v>9</v>
      </c>
      <c r="E854" s="10">
        <v>2235</v>
      </c>
      <c r="F854" s="10">
        <v>2255</v>
      </c>
      <c r="G854" s="10">
        <v>2275</v>
      </c>
      <c r="H854" s="52">
        <f t="shared" si="1735"/>
        <v>1789.7091722595078</v>
      </c>
      <c r="I854" s="52">
        <f t="shared" si="1736"/>
        <v>1789.7091722595078</v>
      </c>
      <c r="J854" s="52">
        <f t="shared" si="1737"/>
        <v>3579.4183445190156</v>
      </c>
    </row>
    <row r="855" spans="1:10" s="17" customFormat="1" ht="15.75">
      <c r="A855" s="8">
        <v>43122</v>
      </c>
      <c r="B855" s="9" t="s">
        <v>98</v>
      </c>
      <c r="C855" s="11">
        <f t="shared" si="1734"/>
        <v>558.65921787709499</v>
      </c>
      <c r="D855" s="9" t="s">
        <v>9</v>
      </c>
      <c r="E855" s="10">
        <v>358</v>
      </c>
      <c r="F855" s="10">
        <v>362</v>
      </c>
      <c r="G855" s="10">
        <v>366</v>
      </c>
      <c r="H855" s="52">
        <f t="shared" si="1735"/>
        <v>2234.63687150838</v>
      </c>
      <c r="I855" s="52">
        <f t="shared" si="1736"/>
        <v>2234.63687150838</v>
      </c>
      <c r="J855" s="52">
        <f t="shared" si="1737"/>
        <v>4469.2737430167599</v>
      </c>
    </row>
    <row r="856" spans="1:10" s="17" customFormat="1" ht="15.75">
      <c r="A856" s="8">
        <v>43119</v>
      </c>
      <c r="B856" s="9" t="s">
        <v>10</v>
      </c>
      <c r="C856" s="11">
        <f t="shared" si="1734"/>
        <v>350.2626970227671</v>
      </c>
      <c r="D856" s="9" t="s">
        <v>9</v>
      </c>
      <c r="E856" s="10">
        <v>571</v>
      </c>
      <c r="F856" s="10">
        <v>571</v>
      </c>
      <c r="G856" s="10"/>
      <c r="H856" s="52">
        <f t="shared" si="1735"/>
        <v>0</v>
      </c>
      <c r="I856" s="52">
        <f t="shared" si="1736"/>
        <v>0</v>
      </c>
      <c r="J856" s="52">
        <f t="shared" si="1737"/>
        <v>0</v>
      </c>
    </row>
    <row r="857" spans="1:10" s="17" customFormat="1" ht="15.75">
      <c r="A857" s="8">
        <v>43119</v>
      </c>
      <c r="B857" s="9" t="s">
        <v>99</v>
      </c>
      <c r="C857" s="11">
        <f t="shared" si="1734"/>
        <v>7.1428571428571432</v>
      </c>
      <c r="D857" s="9" t="s">
        <v>8</v>
      </c>
      <c r="E857" s="10">
        <v>28000</v>
      </c>
      <c r="F857" s="10">
        <v>27750</v>
      </c>
      <c r="G857" s="10"/>
      <c r="H857" s="52">
        <f t="shared" si="1735"/>
        <v>1785.7142857142858</v>
      </c>
      <c r="I857" s="52">
        <f t="shared" si="1736"/>
        <v>0</v>
      </c>
      <c r="J857" s="52">
        <f t="shared" si="1737"/>
        <v>1785.7142857142858</v>
      </c>
    </row>
    <row r="858" spans="1:10" s="17" customFormat="1" ht="15.75">
      <c r="A858" s="8">
        <v>43119</v>
      </c>
      <c r="B858" s="9" t="s">
        <v>98</v>
      </c>
      <c r="C858" s="11">
        <f t="shared" si="1734"/>
        <v>558.65921787709499</v>
      </c>
      <c r="D858" s="9" t="s">
        <v>9</v>
      </c>
      <c r="E858" s="10">
        <v>358</v>
      </c>
      <c r="F858" s="10">
        <v>361.5</v>
      </c>
      <c r="G858" s="10">
        <v>365</v>
      </c>
      <c r="H858" s="52">
        <f t="shared" si="1735"/>
        <v>1955.3072625698323</v>
      </c>
      <c r="I858" s="52">
        <f t="shared" si="1736"/>
        <v>1955.3072625698323</v>
      </c>
      <c r="J858" s="52">
        <f t="shared" si="1737"/>
        <v>3910.6145251396647</v>
      </c>
    </row>
    <row r="859" spans="1:10" s="17" customFormat="1" ht="15.75">
      <c r="A859" s="8">
        <v>43118</v>
      </c>
      <c r="B859" s="9" t="s">
        <v>97</v>
      </c>
      <c r="C859" s="11">
        <f t="shared" ref="C859:C885" si="1738">200000/E859</f>
        <v>291.97080291970804</v>
      </c>
      <c r="D859" s="9" t="s">
        <v>9</v>
      </c>
      <c r="E859" s="10">
        <v>685</v>
      </c>
      <c r="F859" s="10">
        <v>689</v>
      </c>
      <c r="G859" s="10"/>
      <c r="H859" s="52">
        <f t="shared" si="1735"/>
        <v>1167.8832116788321</v>
      </c>
      <c r="I859" s="52">
        <f t="shared" si="1736"/>
        <v>0</v>
      </c>
      <c r="J859" s="52">
        <f t="shared" si="1737"/>
        <v>1167.8832116788321</v>
      </c>
    </row>
    <row r="860" spans="1:10" s="17" customFormat="1" ht="15.75">
      <c r="A860" s="8">
        <v>43118</v>
      </c>
      <c r="B860" s="9" t="s">
        <v>96</v>
      </c>
      <c r="C860" s="11">
        <f t="shared" si="1738"/>
        <v>1292.4071082390954</v>
      </c>
      <c r="D860" s="9" t="s">
        <v>9</v>
      </c>
      <c r="E860" s="10">
        <v>154.75</v>
      </c>
      <c r="F860" s="10">
        <v>156.25</v>
      </c>
      <c r="G860" s="10"/>
      <c r="H860" s="52">
        <f t="shared" si="1735"/>
        <v>1938.6106623586429</v>
      </c>
      <c r="I860" s="52">
        <f t="shared" si="1736"/>
        <v>0</v>
      </c>
      <c r="J860" s="52">
        <f t="shared" si="1737"/>
        <v>1938.6106623586429</v>
      </c>
    </row>
    <row r="861" spans="1:10" s="17" customFormat="1" ht="15.75">
      <c r="A861" s="8">
        <v>43118</v>
      </c>
      <c r="B861" s="9" t="s">
        <v>13</v>
      </c>
      <c r="C861" s="11">
        <f t="shared" si="1738"/>
        <v>1025.6410256410256</v>
      </c>
      <c r="D861" s="9" t="s">
        <v>9</v>
      </c>
      <c r="E861" s="10">
        <v>195</v>
      </c>
      <c r="F861" s="10">
        <v>197</v>
      </c>
      <c r="G861" s="10"/>
      <c r="H861" s="52">
        <f t="shared" si="1735"/>
        <v>2051.2820512820513</v>
      </c>
      <c r="I861" s="52">
        <f t="shared" si="1736"/>
        <v>0</v>
      </c>
      <c r="J861" s="52">
        <f t="shared" si="1737"/>
        <v>2051.2820512820513</v>
      </c>
    </row>
    <row r="862" spans="1:10" s="17" customFormat="1" ht="15.75">
      <c r="A862" s="8">
        <v>43117</v>
      </c>
      <c r="B862" s="9" t="s">
        <v>95</v>
      </c>
      <c r="C862" s="11">
        <f t="shared" si="1738"/>
        <v>342.87673581347508</v>
      </c>
      <c r="D862" s="9" t="s">
        <v>9</v>
      </c>
      <c r="E862" s="10">
        <v>583.29999999999995</v>
      </c>
      <c r="F862" s="10">
        <v>589</v>
      </c>
      <c r="G862" s="10"/>
      <c r="H862" s="52">
        <f t="shared" si="1735"/>
        <v>1954.3973941368236</v>
      </c>
      <c r="I862" s="52">
        <f t="shared" si="1736"/>
        <v>0</v>
      </c>
      <c r="J862" s="52">
        <f t="shared" si="1737"/>
        <v>1954.3973941368236</v>
      </c>
    </row>
    <row r="863" spans="1:10" s="17" customFormat="1" ht="15.75">
      <c r="A863" s="8">
        <v>43117</v>
      </c>
      <c r="B863" s="9" t="s">
        <v>52</v>
      </c>
      <c r="C863" s="11">
        <f t="shared" si="1738"/>
        <v>601.50375939849619</v>
      </c>
      <c r="D863" s="9" t="s">
        <v>9</v>
      </c>
      <c r="E863" s="10">
        <v>332.5</v>
      </c>
      <c r="F863" s="10">
        <v>335.5</v>
      </c>
      <c r="G863" s="10">
        <v>338.5</v>
      </c>
      <c r="H863" s="52">
        <f t="shared" si="1735"/>
        <v>1804.5112781954886</v>
      </c>
      <c r="I863" s="52">
        <f t="shared" si="1736"/>
        <v>1804.5112781954886</v>
      </c>
      <c r="J863" s="52">
        <f t="shared" si="1737"/>
        <v>3609.0225563909771</v>
      </c>
    </row>
    <row r="864" spans="1:10" s="17" customFormat="1" ht="15.75">
      <c r="A864" s="8">
        <v>43116</v>
      </c>
      <c r="B864" s="9" t="s">
        <v>94</v>
      </c>
      <c r="C864" s="11">
        <f t="shared" si="1738"/>
        <v>1393.2427725531172</v>
      </c>
      <c r="D864" s="9" t="s">
        <v>8</v>
      </c>
      <c r="E864" s="10">
        <v>143.55000000000001</v>
      </c>
      <c r="F864" s="10">
        <v>142</v>
      </c>
      <c r="G864" s="10">
        <v>140.5</v>
      </c>
      <c r="H864" s="52">
        <f t="shared" si="1735"/>
        <v>2159.5262974573475</v>
      </c>
      <c r="I864" s="52">
        <f t="shared" si="1736"/>
        <v>2089.8641588296759</v>
      </c>
      <c r="J864" s="52">
        <f t="shared" si="1737"/>
        <v>4249.390456287023</v>
      </c>
    </row>
    <row r="865" spans="1:10" s="17" customFormat="1" ht="15.75">
      <c r="A865" s="8">
        <v>43116</v>
      </c>
      <c r="B865" s="9" t="s">
        <v>92</v>
      </c>
      <c r="C865" s="11">
        <f t="shared" si="1738"/>
        <v>744.87895716945991</v>
      </c>
      <c r="D865" s="9" t="s">
        <v>9</v>
      </c>
      <c r="E865" s="10">
        <v>268.5</v>
      </c>
      <c r="F865" s="10">
        <v>271</v>
      </c>
      <c r="G865" s="10">
        <v>273.5</v>
      </c>
      <c r="H865" s="52">
        <f t="shared" si="1735"/>
        <v>1862.1973929236497</v>
      </c>
      <c r="I865" s="52">
        <f t="shared" si="1736"/>
        <v>1862.1973929236497</v>
      </c>
      <c r="J865" s="52">
        <f t="shared" si="1737"/>
        <v>3724.3947858472993</v>
      </c>
    </row>
    <row r="866" spans="1:10" s="17" customFormat="1" ht="15.75">
      <c r="A866" s="8">
        <v>43115</v>
      </c>
      <c r="B866" s="9" t="s">
        <v>93</v>
      </c>
      <c r="C866" s="11">
        <f t="shared" si="1738"/>
        <v>800.64051240992785</v>
      </c>
      <c r="D866" s="9" t="s">
        <v>9</v>
      </c>
      <c r="E866" s="10">
        <v>249.8</v>
      </c>
      <c r="F866" s="10">
        <v>252.3</v>
      </c>
      <c r="G866" s="10">
        <v>254.8</v>
      </c>
      <c r="H866" s="52">
        <f t="shared" si="1735"/>
        <v>2001.6012810248196</v>
      </c>
      <c r="I866" s="52">
        <f t="shared" si="1736"/>
        <v>2001.6012810248196</v>
      </c>
      <c r="J866" s="52">
        <f t="shared" si="1737"/>
        <v>4003.2025620496393</v>
      </c>
    </row>
    <row r="867" spans="1:10" s="17" customFormat="1" ht="15.75">
      <c r="A867" s="8">
        <v>43115</v>
      </c>
      <c r="B867" s="9" t="s">
        <v>92</v>
      </c>
      <c r="C867" s="11">
        <f t="shared" si="1738"/>
        <v>800.32012805122042</v>
      </c>
      <c r="D867" s="9" t="s">
        <v>9</v>
      </c>
      <c r="E867" s="10">
        <v>249.9</v>
      </c>
      <c r="F867" s="10">
        <v>252.6</v>
      </c>
      <c r="G867" s="10">
        <v>255</v>
      </c>
      <c r="H867" s="52">
        <f t="shared" si="1735"/>
        <v>2160.8643457382859</v>
      </c>
      <c r="I867" s="52">
        <f t="shared" si="1736"/>
        <v>1920.7683073229337</v>
      </c>
      <c r="J867" s="52">
        <f t="shared" si="1737"/>
        <v>4081.6326530612196</v>
      </c>
    </row>
    <row r="868" spans="1:10" s="17" customFormat="1" ht="15.75">
      <c r="A868" s="8">
        <v>43112</v>
      </c>
      <c r="B868" s="9" t="s">
        <v>12</v>
      </c>
      <c r="C868" s="11">
        <f t="shared" si="1738"/>
        <v>71.199715201139199</v>
      </c>
      <c r="D868" s="9" t="s">
        <v>9</v>
      </c>
      <c r="E868" s="10">
        <v>2809</v>
      </c>
      <c r="F868" s="10">
        <v>2837</v>
      </c>
      <c r="G868" s="10"/>
      <c r="H868" s="52">
        <f t="shared" si="1735"/>
        <v>1993.5920256318975</v>
      </c>
      <c r="I868" s="52">
        <f t="shared" si="1736"/>
        <v>0</v>
      </c>
      <c r="J868" s="52">
        <f t="shared" si="1737"/>
        <v>1993.5920256318975</v>
      </c>
    </row>
    <row r="869" spans="1:10" s="17" customFormat="1" ht="15.75">
      <c r="A869" s="8">
        <v>43111</v>
      </c>
      <c r="B869" s="9" t="s">
        <v>65</v>
      </c>
      <c r="C869" s="11">
        <f t="shared" si="1738"/>
        <v>193.42359767891682</v>
      </c>
      <c r="D869" s="9" t="s">
        <v>9</v>
      </c>
      <c r="E869" s="10">
        <v>1034</v>
      </c>
      <c r="F869" s="10">
        <v>1044</v>
      </c>
      <c r="G869" s="10"/>
      <c r="H869" s="52">
        <f t="shared" si="1735"/>
        <v>1934.2359767891683</v>
      </c>
      <c r="I869" s="52">
        <f t="shared" si="1736"/>
        <v>0</v>
      </c>
      <c r="J869" s="52">
        <f t="shared" si="1737"/>
        <v>1934.2359767891683</v>
      </c>
    </row>
    <row r="870" spans="1:10" s="17" customFormat="1" ht="15.75">
      <c r="A870" s="8">
        <v>43111</v>
      </c>
      <c r="B870" s="9" t="s">
        <v>12</v>
      </c>
      <c r="C870" s="11">
        <f t="shared" si="1738"/>
        <v>71.942446043165461</v>
      </c>
      <c r="D870" s="9" t="s">
        <v>9</v>
      </c>
      <c r="E870" s="10">
        <v>2780</v>
      </c>
      <c r="F870" s="10">
        <v>2807</v>
      </c>
      <c r="G870" s="10"/>
      <c r="H870" s="52">
        <f t="shared" si="1735"/>
        <v>1942.4460431654675</v>
      </c>
      <c r="I870" s="52">
        <f t="shared" si="1736"/>
        <v>0</v>
      </c>
      <c r="J870" s="52">
        <f t="shared" si="1737"/>
        <v>1942.4460431654675</v>
      </c>
    </row>
    <row r="871" spans="1:10" s="17" customFormat="1" ht="15.75">
      <c r="A871" s="8">
        <v>43111</v>
      </c>
      <c r="B871" s="9" t="s">
        <v>91</v>
      </c>
      <c r="C871" s="11">
        <f t="shared" si="1738"/>
        <v>571.42857142857144</v>
      </c>
      <c r="D871" s="9" t="s">
        <v>9</v>
      </c>
      <c r="E871" s="10">
        <v>350</v>
      </c>
      <c r="F871" s="10">
        <v>353.5</v>
      </c>
      <c r="G871" s="10">
        <v>357</v>
      </c>
      <c r="H871" s="52">
        <f t="shared" si="1735"/>
        <v>2000</v>
      </c>
      <c r="I871" s="52">
        <f t="shared" si="1736"/>
        <v>2000</v>
      </c>
      <c r="J871" s="52">
        <f t="shared" si="1737"/>
        <v>4000</v>
      </c>
    </row>
    <row r="872" spans="1:10" s="17" customFormat="1" ht="15.75">
      <c r="A872" s="8">
        <v>43110</v>
      </c>
      <c r="B872" s="9" t="s">
        <v>90</v>
      </c>
      <c r="C872" s="11">
        <f t="shared" si="1738"/>
        <v>1369.8630136986301</v>
      </c>
      <c r="D872" s="9" t="s">
        <v>9</v>
      </c>
      <c r="E872" s="10">
        <v>146</v>
      </c>
      <c r="F872" s="10">
        <v>147.4</v>
      </c>
      <c r="G872" s="10">
        <v>148.80000000000001</v>
      </c>
      <c r="H872" s="52">
        <f t="shared" si="1735"/>
        <v>1917.80821917809</v>
      </c>
      <c r="I872" s="52">
        <f t="shared" si="1736"/>
        <v>1917.80821917809</v>
      </c>
      <c r="J872" s="52">
        <f t="shared" si="1737"/>
        <v>3835.61643835618</v>
      </c>
    </row>
    <row r="873" spans="1:10" s="17" customFormat="1" ht="15.75">
      <c r="A873" s="8">
        <v>43109</v>
      </c>
      <c r="B873" s="9" t="s">
        <v>89</v>
      </c>
      <c r="C873" s="11">
        <f t="shared" si="1738"/>
        <v>840.33613445378148</v>
      </c>
      <c r="D873" s="9" t="s">
        <v>9</v>
      </c>
      <c r="E873" s="10">
        <v>238</v>
      </c>
      <c r="F873" s="10">
        <v>240</v>
      </c>
      <c r="G873" s="10"/>
      <c r="H873" s="52">
        <f t="shared" si="1735"/>
        <v>1680.672268907563</v>
      </c>
      <c r="I873" s="52">
        <f t="shared" si="1736"/>
        <v>0</v>
      </c>
      <c r="J873" s="52">
        <f t="shared" si="1737"/>
        <v>1680.672268907563</v>
      </c>
    </row>
    <row r="874" spans="1:10" s="17" customFormat="1" ht="15.75">
      <c r="A874" s="8">
        <v>43104</v>
      </c>
      <c r="B874" s="9" t="s">
        <v>88</v>
      </c>
      <c r="C874" s="11">
        <f t="shared" si="1738"/>
        <v>1499.2503748125937</v>
      </c>
      <c r="D874" s="9" t="s">
        <v>9</v>
      </c>
      <c r="E874" s="10">
        <v>133.4</v>
      </c>
      <c r="F874" s="10">
        <v>134.69999999999999</v>
      </c>
      <c r="G874" s="10">
        <v>136</v>
      </c>
      <c r="H874" s="52">
        <f t="shared" si="1735"/>
        <v>1949.0254872563462</v>
      </c>
      <c r="I874" s="52">
        <f t="shared" si="1736"/>
        <v>1949.0254872563889</v>
      </c>
      <c r="J874" s="52">
        <f t="shared" si="1737"/>
        <v>3898.0509745127351</v>
      </c>
    </row>
    <row r="875" spans="1:10" s="17" customFormat="1" ht="15.75">
      <c r="A875" s="8">
        <v>43061</v>
      </c>
      <c r="B875" s="9" t="s">
        <v>87</v>
      </c>
      <c r="C875" s="11">
        <f t="shared" si="1738"/>
        <v>320.5128205128205</v>
      </c>
      <c r="D875" s="9" t="s">
        <v>8</v>
      </c>
      <c r="E875" s="10">
        <v>624</v>
      </c>
      <c r="F875" s="10">
        <v>630</v>
      </c>
      <c r="G875" s="10"/>
      <c r="H875" s="52">
        <f t="shared" si="1735"/>
        <v>-1923.0769230769229</v>
      </c>
      <c r="I875" s="52">
        <f t="shared" si="1736"/>
        <v>0</v>
      </c>
      <c r="J875" s="52">
        <f t="shared" si="1737"/>
        <v>-1923.0769230769229</v>
      </c>
    </row>
    <row r="876" spans="1:10" s="17" customFormat="1" ht="15.75">
      <c r="A876" s="8">
        <v>43061</v>
      </c>
      <c r="B876" s="9" t="s">
        <v>86</v>
      </c>
      <c r="C876" s="11">
        <f t="shared" si="1738"/>
        <v>806.45161290322585</v>
      </c>
      <c r="D876" s="9" t="s">
        <v>8</v>
      </c>
      <c r="E876" s="10">
        <v>248</v>
      </c>
      <c r="F876" s="10">
        <v>246.15</v>
      </c>
      <c r="G876" s="10"/>
      <c r="H876" s="52">
        <f t="shared" si="1735"/>
        <v>1491.9354838709633</v>
      </c>
      <c r="I876" s="52">
        <f t="shared" si="1736"/>
        <v>0</v>
      </c>
      <c r="J876" s="52">
        <f t="shared" si="1737"/>
        <v>1491.9354838709633</v>
      </c>
    </row>
    <row r="877" spans="1:10" s="17" customFormat="1" ht="15.75">
      <c r="A877" s="8">
        <v>43059</v>
      </c>
      <c r="B877" s="9" t="s">
        <v>85</v>
      </c>
      <c r="C877" s="11">
        <f t="shared" si="1738"/>
        <v>743.49442379182153</v>
      </c>
      <c r="D877" s="9" t="s">
        <v>9</v>
      </c>
      <c r="E877" s="10">
        <v>269</v>
      </c>
      <c r="F877" s="10">
        <v>271</v>
      </c>
      <c r="G877" s="10"/>
      <c r="H877" s="52">
        <f t="shared" si="1735"/>
        <v>1486.9888475836431</v>
      </c>
      <c r="I877" s="52">
        <f t="shared" si="1736"/>
        <v>0</v>
      </c>
      <c r="J877" s="52">
        <f t="shared" si="1737"/>
        <v>1486.9888475836431</v>
      </c>
    </row>
    <row r="878" spans="1:10" s="17" customFormat="1" ht="15.75">
      <c r="A878" s="8">
        <v>43059</v>
      </c>
      <c r="B878" s="9" t="s">
        <v>84</v>
      </c>
      <c r="C878" s="11">
        <f t="shared" si="1738"/>
        <v>1282.051282051282</v>
      </c>
      <c r="D878" s="9" t="s">
        <v>9</v>
      </c>
      <c r="E878" s="10">
        <v>156</v>
      </c>
      <c r="F878" s="10">
        <v>159</v>
      </c>
      <c r="G878" s="10"/>
      <c r="H878" s="52">
        <f t="shared" si="1735"/>
        <v>3846.1538461538457</v>
      </c>
      <c r="I878" s="52">
        <f t="shared" si="1736"/>
        <v>0</v>
      </c>
      <c r="J878" s="52">
        <f t="shared" si="1737"/>
        <v>3846.1538461538457</v>
      </c>
    </row>
    <row r="879" spans="1:10" s="17" customFormat="1" ht="15.75">
      <c r="A879" s="8">
        <v>43056</v>
      </c>
      <c r="B879" s="9" t="s">
        <v>83</v>
      </c>
      <c r="C879" s="11">
        <f t="shared" si="1738"/>
        <v>3076.9230769230771</v>
      </c>
      <c r="D879" s="9" t="s">
        <v>9</v>
      </c>
      <c r="E879" s="10">
        <v>65</v>
      </c>
      <c r="F879" s="10">
        <v>65.599999999999994</v>
      </c>
      <c r="G879" s="10">
        <v>66.2</v>
      </c>
      <c r="H879" s="52">
        <f t="shared" si="1735"/>
        <v>1846.1538461538287</v>
      </c>
      <c r="I879" s="52">
        <f t="shared" si="1736"/>
        <v>1846.1538461538726</v>
      </c>
      <c r="J879" s="52">
        <f t="shared" si="1737"/>
        <v>3692.3076923077015</v>
      </c>
    </row>
    <row r="880" spans="1:10" s="17" customFormat="1" ht="15.75">
      <c r="A880" s="8">
        <v>43056</v>
      </c>
      <c r="B880" s="9" t="s">
        <v>82</v>
      </c>
      <c r="C880" s="11">
        <f t="shared" si="1738"/>
        <v>909.09090909090912</v>
      </c>
      <c r="D880" s="9" t="s">
        <v>9</v>
      </c>
      <c r="E880" s="10">
        <v>220</v>
      </c>
      <c r="F880" s="10">
        <v>222</v>
      </c>
      <c r="G880" s="10">
        <v>224</v>
      </c>
      <c r="H880" s="52">
        <f t="shared" si="1735"/>
        <v>1818.1818181818182</v>
      </c>
      <c r="I880" s="52">
        <f t="shared" si="1736"/>
        <v>1818.1818181818182</v>
      </c>
      <c r="J880" s="52">
        <f t="shared" si="1737"/>
        <v>3636.3636363636365</v>
      </c>
    </row>
    <row r="881" spans="1:10" s="17" customFormat="1" ht="15.75">
      <c r="A881" s="8">
        <v>43055</v>
      </c>
      <c r="B881" s="9" t="s">
        <v>52</v>
      </c>
      <c r="C881" s="11">
        <f t="shared" si="1738"/>
        <v>818.66557511256644</v>
      </c>
      <c r="D881" s="9" t="s">
        <v>9</v>
      </c>
      <c r="E881" s="10">
        <v>244.3</v>
      </c>
      <c r="F881" s="10">
        <v>246.85</v>
      </c>
      <c r="G881" s="10">
        <v>249.1</v>
      </c>
      <c r="H881" s="52">
        <f t="shared" si="1735"/>
        <v>2087.5972165370304</v>
      </c>
      <c r="I881" s="52">
        <f t="shared" si="1736"/>
        <v>1841.9975440032745</v>
      </c>
      <c r="J881" s="52">
        <f t="shared" si="1737"/>
        <v>3929.5947605403048</v>
      </c>
    </row>
    <row r="882" spans="1:10" s="17" customFormat="1" ht="15.75">
      <c r="A882" s="8">
        <v>43054</v>
      </c>
      <c r="B882" s="9" t="s">
        <v>81</v>
      </c>
      <c r="C882" s="11">
        <f t="shared" si="1738"/>
        <v>89.285714285714292</v>
      </c>
      <c r="D882" s="9" t="s">
        <v>9</v>
      </c>
      <c r="E882" s="10">
        <v>2240</v>
      </c>
      <c r="F882" s="10">
        <v>2160</v>
      </c>
      <c r="G882" s="10"/>
      <c r="H882" s="52">
        <f t="shared" si="1735"/>
        <v>-7142.8571428571431</v>
      </c>
      <c r="I882" s="52">
        <f t="shared" si="1736"/>
        <v>0</v>
      </c>
      <c r="J882" s="52">
        <f t="shared" si="1737"/>
        <v>-7142.8571428571431</v>
      </c>
    </row>
    <row r="883" spans="1:10" s="17" customFormat="1" ht="15.75">
      <c r="A883" s="8">
        <v>43054</v>
      </c>
      <c r="B883" s="9" t="s">
        <v>80</v>
      </c>
      <c r="C883" s="11">
        <f t="shared" si="1738"/>
        <v>231.83030022023877</v>
      </c>
      <c r="D883" s="9" t="s">
        <v>8</v>
      </c>
      <c r="E883" s="10">
        <v>862.7</v>
      </c>
      <c r="F883" s="10">
        <v>854.7</v>
      </c>
      <c r="G883" s="10">
        <v>845.7</v>
      </c>
      <c r="H883" s="52">
        <f t="shared" si="1735"/>
        <v>1854.6424017619102</v>
      </c>
      <c r="I883" s="52">
        <v>0</v>
      </c>
      <c r="J883" s="52">
        <f t="shared" si="1737"/>
        <v>1854.6424017619102</v>
      </c>
    </row>
    <row r="884" spans="1:10" s="17" customFormat="1" ht="15.75">
      <c r="A884" s="8">
        <v>43053</v>
      </c>
      <c r="B884" s="9" t="s">
        <v>79</v>
      </c>
      <c r="C884" s="11">
        <f t="shared" si="1738"/>
        <v>716.84587813620067</v>
      </c>
      <c r="D884" s="9" t="s">
        <v>9</v>
      </c>
      <c r="E884" s="10">
        <v>279</v>
      </c>
      <c r="F884" s="10">
        <v>268</v>
      </c>
      <c r="G884" s="10">
        <v>0</v>
      </c>
      <c r="H884" s="52">
        <f t="shared" si="1735"/>
        <v>-7885.304659498207</v>
      </c>
      <c r="I884" s="52">
        <v>0</v>
      </c>
      <c r="J884" s="52">
        <f t="shared" si="1737"/>
        <v>-7885.304659498207</v>
      </c>
    </row>
    <row r="885" spans="1:10" ht="15.75">
      <c r="A885" s="8">
        <v>43052</v>
      </c>
      <c r="B885" s="9" t="s">
        <v>78</v>
      </c>
      <c r="C885" s="11">
        <f t="shared" si="1738"/>
        <v>3162.0553359683795</v>
      </c>
      <c r="D885" s="9" t="s">
        <v>9</v>
      </c>
      <c r="E885" s="10">
        <v>63.25</v>
      </c>
      <c r="F885" s="10">
        <v>63.25</v>
      </c>
      <c r="G885" s="10"/>
      <c r="H885" s="52">
        <f t="shared" si="1735"/>
        <v>0</v>
      </c>
      <c r="I885" s="52">
        <f>(IF(D885="SELL",IF(G885="",0,F885-G885),IF(D885="BUY",IF(G885="",0,G885-F885))))*C885</f>
        <v>0</v>
      </c>
      <c r="J885" s="52">
        <f t="shared" si="1737"/>
        <v>0</v>
      </c>
    </row>
    <row r="886" spans="1:10">
      <c r="H886" s="53"/>
      <c r="I886" s="201" t="s">
        <v>15</v>
      </c>
      <c r="J886" s="201">
        <f>SUM(J8:J885)</f>
        <v>2036485.2234633067</v>
      </c>
    </row>
    <row r="887" spans="1:10">
      <c r="H887" s="53"/>
      <c r="I887" s="201"/>
      <c r="J887" s="201"/>
    </row>
    <row r="888" spans="1:10">
      <c r="H888" s="53"/>
      <c r="I888" s="53"/>
      <c r="J888" s="53"/>
    </row>
  </sheetData>
  <mergeCells count="13">
    <mergeCell ref="H5:I6"/>
    <mergeCell ref="J5:J7"/>
    <mergeCell ref="I886:I887"/>
    <mergeCell ref="J886:J887"/>
    <mergeCell ref="D2:G3"/>
    <mergeCell ref="F5:F7"/>
    <mergeCell ref="G5:G7"/>
    <mergeCell ref="J1:K4"/>
    <mergeCell ref="A5:A7"/>
    <mergeCell ref="B5:B7"/>
    <mergeCell ref="C5:C7"/>
    <mergeCell ref="D5:D7"/>
    <mergeCell ref="E5:E7"/>
  </mergeCells>
  <conditionalFormatting sqref="H5 H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PREMIUM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2018-02-12T11:59:59Z</dcterms:created>
  <dcterms:modified xsi:type="dcterms:W3CDTF">2020-01-10T10:47:54Z</dcterms:modified>
</cp:coreProperties>
</file>