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/>
  </bookViews>
  <sheets>
    <sheet name="CASH STS" sheetId="1" r:id="rId1"/>
  </sheets>
  <calcPr calcId="124519"/>
</workbook>
</file>

<file path=xl/calcChain.xml><?xml version="1.0" encoding="utf-8"?>
<calcChain xmlns="http://schemas.openxmlformats.org/spreadsheetml/2006/main">
  <c r="H9" i="1"/>
  <c r="J9" s="1"/>
  <c r="H10"/>
  <c r="J10" s="1"/>
  <c r="H11"/>
  <c r="J11" s="1"/>
  <c r="H12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 l="1"/>
  <c r="J29" s="1"/>
  <c r="H30"/>
  <c r="J30" s="1"/>
  <c r="H31" l="1"/>
  <c r="J31" s="1"/>
  <c r="H32" l="1"/>
  <c r="J32" s="1"/>
  <c r="H33"/>
  <c r="J33" s="1"/>
  <c r="H34" l="1"/>
  <c r="J34" s="1"/>
  <c r="H35" l="1"/>
  <c r="J35" s="1"/>
  <c r="H36" l="1"/>
  <c r="J36" s="1"/>
  <c r="H37"/>
  <c r="J37" s="1"/>
  <c r="H38" l="1"/>
  <c r="J38" s="1"/>
  <c r="H39" l="1"/>
  <c r="J39" s="1"/>
  <c r="H40"/>
  <c r="J40" s="1"/>
  <c r="H41" l="1"/>
  <c r="J41" s="1"/>
  <c r="H42"/>
  <c r="J42" s="1"/>
  <c r="H43"/>
  <c r="J43" s="1"/>
  <c r="H44"/>
  <c r="J44" s="1"/>
  <c r="H45" l="1"/>
  <c r="J45" s="1"/>
  <c r="H47"/>
  <c r="J47" s="1"/>
  <c r="H48" l="1"/>
  <c r="J48" s="1"/>
  <c r="H49" l="1"/>
  <c r="J49" s="1"/>
  <c r="H50" l="1"/>
  <c r="J50" s="1"/>
  <c r="H51"/>
  <c r="J51" s="1"/>
  <c r="H52" l="1"/>
  <c r="J52" s="1"/>
  <c r="H53"/>
  <c r="J53" s="1"/>
  <c r="H54" l="1"/>
  <c r="J54" s="1"/>
  <c r="H55"/>
  <c r="J55" s="1"/>
  <c r="H56"/>
  <c r="J56" s="1"/>
  <c r="H57"/>
  <c r="J57" s="1"/>
  <c r="H58" l="1"/>
  <c r="J58" s="1"/>
  <c r="H59" l="1"/>
  <c r="J59" s="1"/>
  <c r="H60" l="1"/>
  <c r="J60" s="1"/>
  <c r="H61"/>
  <c r="J61" s="1"/>
  <c r="H62" l="1"/>
  <c r="J62" s="1"/>
  <c r="H63"/>
  <c r="J63" s="1"/>
  <c r="H64" l="1"/>
  <c r="J64" s="1"/>
  <c r="H65"/>
  <c r="J65" s="1"/>
  <c r="H66" l="1"/>
  <c r="J66" s="1"/>
  <c r="H67" l="1"/>
  <c r="J67" s="1"/>
  <c r="H68"/>
  <c r="J68" s="1"/>
  <c r="H69" l="1"/>
  <c r="J69" s="1"/>
  <c r="H70"/>
  <c r="J70" s="1"/>
  <c r="H71"/>
  <c r="J71" s="1"/>
  <c r="H72" l="1"/>
  <c r="J72" s="1"/>
  <c r="H73" l="1"/>
  <c r="J73" s="1"/>
  <c r="H74" l="1"/>
  <c r="J74" s="1"/>
  <c r="H75" l="1"/>
  <c r="J75" s="1"/>
  <c r="H76"/>
  <c r="J76" s="1"/>
  <c r="H77" l="1"/>
  <c r="J77" s="1"/>
  <c r="H78" l="1"/>
  <c r="J78" s="1"/>
  <c r="H79"/>
  <c r="J79" s="1"/>
  <c r="H80" l="1"/>
  <c r="J80" s="1"/>
  <c r="H81"/>
  <c r="J81" s="1"/>
  <c r="H82"/>
  <c r="J82" s="1"/>
  <c r="H83"/>
  <c r="J83" s="1"/>
  <c r="H84"/>
  <c r="J84" s="1"/>
  <c r="H85" l="1"/>
  <c r="J85" s="1"/>
  <c r="H86" l="1"/>
  <c r="J86" s="1"/>
  <c r="H87"/>
  <c r="J87" s="1"/>
  <c r="H88" l="1"/>
  <c r="J88" s="1"/>
  <c r="H89" l="1"/>
  <c r="J89" s="1"/>
  <c r="H90" l="1"/>
  <c r="J90" s="1"/>
  <c r="H91" l="1"/>
  <c r="J91" s="1"/>
  <c r="H92" l="1"/>
  <c r="J92" s="1"/>
  <c r="H94"/>
  <c r="J94" s="1"/>
  <c r="H93"/>
  <c r="J93" s="1"/>
  <c r="H95"/>
  <c r="J95" s="1"/>
  <c r="H96" l="1"/>
  <c r="J96" s="1"/>
  <c r="H97" l="1"/>
  <c r="J97" s="1"/>
  <c r="H98" l="1"/>
  <c r="J98" s="1"/>
  <c r="H99" l="1"/>
  <c r="J99" s="1"/>
  <c r="H100"/>
  <c r="J100" s="1"/>
  <c r="H101" l="1"/>
  <c r="J101" s="1"/>
  <c r="H102" l="1"/>
  <c r="J102" s="1"/>
  <c r="H103" l="1"/>
  <c r="J103" s="1"/>
  <c r="H104" l="1"/>
  <c r="J104" s="1"/>
  <c r="H105"/>
  <c r="J105" s="1"/>
  <c r="H106"/>
  <c r="J106" s="1"/>
  <c r="H107"/>
  <c r="J107" s="1"/>
  <c r="H108"/>
  <c r="J108" s="1"/>
  <c r="H109" l="1"/>
  <c r="J109" s="1"/>
  <c r="H110" l="1"/>
  <c r="J110" s="1"/>
  <c r="H111" l="1"/>
  <c r="J111" s="1"/>
  <c r="H112" l="1"/>
  <c r="J112" s="1"/>
  <c r="H113"/>
  <c r="J113" s="1"/>
  <c r="H114" l="1"/>
  <c r="J114" s="1"/>
  <c r="H115" l="1"/>
  <c r="J115" s="1"/>
  <c r="H116" l="1"/>
  <c r="J116" s="1"/>
  <c r="H117" l="1"/>
  <c r="J117" s="1"/>
  <c r="H118" l="1"/>
  <c r="J118" s="1"/>
  <c r="H119" l="1"/>
  <c r="J119" s="1"/>
  <c r="H120"/>
  <c r="J120" s="1"/>
  <c r="H121" l="1"/>
  <c r="J121" s="1"/>
  <c r="H122" l="1"/>
  <c r="J122" s="1"/>
  <c r="H123" l="1"/>
  <c r="J123" s="1"/>
  <c r="H124"/>
  <c r="J124" s="1"/>
  <c r="H125" l="1"/>
  <c r="J125" s="1"/>
  <c r="H126"/>
  <c r="J126" s="1"/>
  <c r="H127"/>
  <c r="J127" s="1"/>
  <c r="H128" l="1"/>
  <c r="J128" s="1"/>
  <c r="H129" l="1"/>
  <c r="J129" s="1"/>
  <c r="H130" l="1"/>
  <c r="J130" s="1"/>
  <c r="H131"/>
  <c r="J131" s="1"/>
  <c r="H132" l="1"/>
  <c r="J132" s="1"/>
  <c r="H133" l="1"/>
  <c r="J133" s="1"/>
  <c r="H134" l="1"/>
  <c r="J134" s="1"/>
  <c r="H135"/>
  <c r="J135" s="1"/>
  <c r="H136" l="1"/>
  <c r="J136" s="1"/>
  <c r="H137" l="1"/>
  <c r="J137" s="1"/>
  <c r="H138"/>
  <c r="J138" s="1"/>
  <c r="H139" l="1"/>
  <c r="J139" s="1"/>
  <c r="H140" l="1"/>
  <c r="J140" s="1"/>
  <c r="H141" l="1"/>
  <c r="J141" s="1"/>
  <c r="H142"/>
  <c r="J142" s="1"/>
  <c r="H143" l="1"/>
  <c r="J143" s="1"/>
  <c r="H144"/>
  <c r="J144" s="1"/>
  <c r="H145"/>
  <c r="J145" s="1"/>
  <c r="H146" l="1"/>
  <c r="J146" s="1"/>
  <c r="H147" l="1"/>
  <c r="J147" s="1"/>
  <c r="H148" l="1"/>
  <c r="J148" s="1"/>
  <c r="H149"/>
  <c r="J149" s="1"/>
  <c r="H150" l="1"/>
  <c r="J150" s="1"/>
  <c r="H151" l="1"/>
  <c r="J151" s="1"/>
  <c r="H152"/>
  <c r="J152" s="1"/>
  <c r="H153" l="1"/>
  <c r="J153" s="1"/>
  <c r="H155" l="1"/>
  <c r="J155" s="1"/>
  <c r="H156"/>
  <c r="J156" s="1"/>
  <c r="H157" l="1"/>
  <c r="J157" s="1"/>
  <c r="H158" l="1"/>
  <c r="J158" s="1"/>
  <c r="H159" l="1"/>
  <c r="J159" s="1"/>
  <c r="H160" l="1"/>
  <c r="J160" s="1"/>
  <c r="H161"/>
  <c r="J161" s="1"/>
  <c r="H162" l="1"/>
  <c r="J162" s="1"/>
  <c r="H163" l="1"/>
  <c r="J163" s="1"/>
  <c r="H164" l="1"/>
  <c r="J164" s="1"/>
  <c r="H165" l="1"/>
  <c r="J165" s="1"/>
  <c r="H166" l="1"/>
  <c r="I166"/>
  <c r="H167"/>
  <c r="J167" s="1"/>
  <c r="J166" l="1"/>
  <c r="H168" l="1"/>
  <c r="J168" s="1"/>
  <c r="H169" l="1"/>
  <c r="J169" s="1"/>
  <c r="H170" l="1"/>
  <c r="J170" s="1"/>
  <c r="H171" l="1"/>
  <c r="J171" s="1"/>
  <c r="H172" l="1"/>
  <c r="J172" s="1"/>
  <c r="H173" l="1"/>
  <c r="J173" s="1"/>
  <c r="H174" l="1"/>
  <c r="J174" s="1"/>
  <c r="H175" l="1"/>
  <c r="J175" s="1"/>
  <c r="H176" l="1"/>
  <c r="J176" s="1"/>
  <c r="H177" l="1"/>
  <c r="J177" s="1"/>
  <c r="H178" l="1"/>
  <c r="J178" s="1"/>
  <c r="H179"/>
  <c r="J179" s="1"/>
  <c r="H180" l="1"/>
  <c r="J180" s="1"/>
  <c r="H181" l="1"/>
  <c r="J181" s="1"/>
  <c r="H182" l="1"/>
  <c r="J182" s="1"/>
  <c r="H183"/>
  <c r="J183" s="1"/>
  <c r="H184" l="1"/>
  <c r="J184" s="1"/>
  <c r="H185" l="1"/>
  <c r="J185" s="1"/>
  <c r="H186"/>
  <c r="J186" s="1"/>
  <c r="H187" l="1"/>
  <c r="J187" s="1"/>
  <c r="H188"/>
  <c r="J188" s="1"/>
  <c r="H189" l="1"/>
  <c r="J189" s="1"/>
  <c r="H190" l="1"/>
  <c r="J190" s="1"/>
  <c r="H191" l="1"/>
  <c r="J191" s="1"/>
  <c r="H192" l="1"/>
  <c r="J192" s="1"/>
  <c r="H193" l="1"/>
  <c r="J193" s="1"/>
  <c r="H194" l="1"/>
  <c r="J194" s="1"/>
  <c r="H195" l="1"/>
  <c r="J195" s="1"/>
  <c r="H196"/>
  <c r="J196" s="1"/>
  <c r="H197" l="1"/>
  <c r="J197" s="1"/>
  <c r="H198"/>
  <c r="J198" s="1"/>
  <c r="H199" l="1"/>
  <c r="J199" s="1"/>
  <c r="H200"/>
  <c r="J200" s="1"/>
  <c r="H201"/>
  <c r="J201" s="1"/>
  <c r="H202" l="1"/>
  <c r="J202" s="1"/>
  <c r="H203" l="1"/>
  <c r="J203" s="1"/>
  <c r="H204" l="1"/>
  <c r="J204" s="1"/>
  <c r="H205" l="1"/>
  <c r="J205" s="1"/>
  <c r="H206" l="1"/>
  <c r="J206" s="1"/>
  <c r="H207"/>
  <c r="J207" s="1"/>
  <c r="H208"/>
  <c r="J208" s="1"/>
  <c r="H209"/>
  <c r="J209" s="1"/>
  <c r="H210" l="1"/>
  <c r="J210" s="1"/>
  <c r="H211"/>
  <c r="J211" s="1"/>
  <c r="H212" l="1"/>
  <c r="J212" s="1"/>
  <c r="H213"/>
  <c r="J213" s="1"/>
  <c r="H214"/>
  <c r="J214" s="1"/>
  <c r="H215" l="1"/>
  <c r="J215" s="1"/>
  <c r="H216" l="1"/>
  <c r="J216" s="1"/>
  <c r="H217"/>
  <c r="J217" s="1"/>
  <c r="H218" l="1"/>
  <c r="J218" s="1"/>
  <c r="H219" l="1"/>
  <c r="J219" s="1"/>
  <c r="H220" l="1"/>
  <c r="J220" s="1"/>
  <c r="H221" l="1"/>
  <c r="J221" s="1"/>
  <c r="H222" l="1"/>
  <c r="J222" s="1"/>
  <c r="H223" l="1"/>
  <c r="J223" s="1"/>
  <c r="H224" l="1"/>
  <c r="J224" s="1"/>
  <c r="H225" l="1"/>
  <c r="J225" s="1"/>
  <c r="H226"/>
  <c r="J226" s="1"/>
  <c r="H227" l="1"/>
  <c r="J227" s="1"/>
  <c r="H229" l="1"/>
  <c r="J229" s="1"/>
  <c r="H228"/>
  <c r="J228" s="1"/>
  <c r="H230"/>
  <c r="J230" s="1"/>
  <c r="H231" l="1"/>
  <c r="J231" s="1"/>
  <c r="H232" l="1"/>
  <c r="J232" s="1"/>
  <c r="H233" l="1"/>
  <c r="J233" s="1"/>
  <c r="H234" l="1"/>
  <c r="J234" s="1"/>
  <c r="H235" l="1"/>
  <c r="J235" s="1"/>
  <c r="H236"/>
  <c r="J236" s="1"/>
  <c r="H237" l="1"/>
  <c r="J237" s="1"/>
  <c r="H238" l="1"/>
  <c r="J238" s="1"/>
  <c r="H239" l="1"/>
  <c r="J239" s="1"/>
  <c r="H240" l="1"/>
  <c r="J240" s="1"/>
  <c r="H242" l="1"/>
  <c r="J242" s="1"/>
  <c r="H241" l="1"/>
  <c r="J241" s="1"/>
  <c r="H243" l="1"/>
  <c r="J243" s="1"/>
  <c r="H244"/>
  <c r="J244" s="1"/>
  <c r="H245"/>
  <c r="J245" s="1"/>
  <c r="H246" l="1"/>
  <c r="J246" s="1"/>
  <c r="H247" l="1"/>
  <c r="J247" s="1"/>
  <c r="H248" l="1"/>
  <c r="J248" s="1"/>
  <c r="H249"/>
  <c r="J249" s="1"/>
  <c r="H250" l="1"/>
  <c r="J250" s="1"/>
  <c r="H251"/>
  <c r="J251" s="1"/>
  <c r="H252" l="1"/>
  <c r="J252" s="1"/>
  <c r="H253" l="1"/>
  <c r="J253" s="1"/>
  <c r="H254" l="1"/>
  <c r="J254" s="1"/>
  <c r="H255"/>
  <c r="J255" s="1"/>
  <c r="H256" l="1"/>
  <c r="J256" s="1"/>
  <c r="H257" l="1"/>
  <c r="J257" s="1"/>
  <c r="H258"/>
  <c r="J258" s="1"/>
  <c r="H259" l="1"/>
  <c r="J259" s="1"/>
  <c r="H260" l="1"/>
  <c r="J260" s="1"/>
  <c r="H261" l="1"/>
  <c r="J261" s="1"/>
  <c r="H262" l="1"/>
  <c r="J262" s="1"/>
  <c r="H263" l="1"/>
  <c r="J263" s="1"/>
  <c r="H264"/>
  <c r="J264" s="1"/>
  <c r="H266" l="1"/>
  <c r="J266" s="1"/>
  <c r="H267" l="1"/>
  <c r="J267" s="1"/>
  <c r="H268" l="1"/>
  <c r="J268" s="1"/>
  <c r="H269"/>
  <c r="J269" s="1"/>
  <c r="H270" l="1"/>
  <c r="J270" s="1"/>
  <c r="H271"/>
  <c r="J271" s="1"/>
  <c r="H272" l="1"/>
  <c r="J272" s="1"/>
  <c r="H273" l="1"/>
  <c r="J273" s="1"/>
  <c r="H274" l="1"/>
  <c r="J274" s="1"/>
  <c r="H275" l="1"/>
  <c r="J275" s="1"/>
  <c r="H276" l="1"/>
  <c r="J276" s="1"/>
  <c r="H277" l="1"/>
  <c r="J277" s="1"/>
  <c r="H278" l="1"/>
  <c r="J278" s="1"/>
  <c r="H279" l="1"/>
  <c r="J279" s="1"/>
  <c r="H280" l="1"/>
  <c r="J280" s="1"/>
  <c r="H281" l="1"/>
  <c r="J281" s="1"/>
  <c r="H282" l="1"/>
  <c r="J282" s="1"/>
  <c r="H283" l="1"/>
  <c r="J283" s="1"/>
  <c r="H284"/>
  <c r="J284" s="1"/>
  <c r="J285"/>
  <c r="H286"/>
  <c r="J286" s="1"/>
  <c r="H287"/>
  <c r="J287" s="1"/>
  <c r="H288" l="1"/>
  <c r="J288" s="1"/>
  <c r="H289"/>
  <c r="J289" s="1"/>
  <c r="H290"/>
  <c r="J290" s="1"/>
  <c r="H291" l="1"/>
  <c r="J291" s="1"/>
  <c r="H292" l="1"/>
  <c r="J292" s="1"/>
  <c r="H293"/>
  <c r="J293" s="1"/>
  <c r="H294" l="1"/>
  <c r="J294" s="1"/>
  <c r="H295" l="1"/>
  <c r="J295" s="1"/>
  <c r="H296" l="1"/>
  <c r="J296" s="1"/>
  <c r="H297"/>
  <c r="J297" s="1"/>
  <c r="H298" l="1"/>
  <c r="J298" s="1"/>
  <c r="H299" l="1"/>
  <c r="J299" s="1"/>
  <c r="H300"/>
  <c r="J300" s="1"/>
  <c r="H301" l="1"/>
  <c r="J301" s="1"/>
  <c r="H302" l="1"/>
  <c r="J302" s="1"/>
  <c r="H303" l="1"/>
  <c r="J303" s="1"/>
  <c r="H304" l="1"/>
  <c r="J304" s="1"/>
  <c r="H305"/>
  <c r="J305" s="1"/>
  <c r="H306"/>
  <c r="J306" s="1"/>
  <c r="H307"/>
  <c r="J307" s="1"/>
  <c r="H308" l="1"/>
  <c r="J308" s="1"/>
  <c r="H309"/>
  <c r="J309" s="1"/>
  <c r="H310" l="1"/>
  <c r="J310" s="1"/>
  <c r="H311"/>
  <c r="J311" s="1"/>
  <c r="H312" l="1"/>
  <c r="J312" s="1"/>
  <c r="H313"/>
  <c r="J313" s="1"/>
  <c r="H314" l="1"/>
  <c r="J314" s="1"/>
  <c r="H315"/>
  <c r="J315" s="1"/>
  <c r="H316" l="1"/>
  <c r="J316" s="1"/>
  <c r="H317"/>
  <c r="J317" s="1"/>
  <c r="H318" l="1"/>
  <c r="J318" s="1"/>
  <c r="H319" l="1"/>
  <c r="J319" s="1"/>
  <c r="H320" l="1"/>
  <c r="J320" s="1"/>
  <c r="H321" l="1"/>
  <c r="J321" s="1"/>
  <c r="H322"/>
  <c r="J322" s="1"/>
  <c r="H323" l="1"/>
  <c r="J323" s="1"/>
  <c r="H324" l="1"/>
  <c r="J324" s="1"/>
  <c r="H325" l="1"/>
  <c r="J325" s="1"/>
  <c r="H326" l="1"/>
  <c r="J326" s="1"/>
  <c r="H327"/>
  <c r="J327" s="1"/>
  <c r="H328" l="1"/>
  <c r="J328" s="1"/>
  <c r="H329" l="1"/>
  <c r="J329" s="1"/>
  <c r="H330"/>
  <c r="J330" s="1"/>
  <c r="H331" l="1"/>
  <c r="J331" s="1"/>
  <c r="H332" l="1"/>
  <c r="J332" s="1"/>
  <c r="H333" l="1"/>
  <c r="J333" s="1"/>
  <c r="H334" l="1"/>
  <c r="J334" s="1"/>
  <c r="H371" l="1"/>
  <c r="J371" s="1"/>
  <c r="H372"/>
  <c r="J372" s="1"/>
  <c r="H373"/>
  <c r="J373" s="1"/>
  <c r="H374"/>
  <c r="J374" s="1"/>
  <c r="H375"/>
  <c r="J375" s="1"/>
  <c r="H376"/>
  <c r="J376" s="1"/>
  <c r="H377"/>
  <c r="J377" s="1"/>
  <c r="H378"/>
  <c r="J378" s="1"/>
  <c r="H379"/>
  <c r="J379" s="1"/>
  <c r="H380"/>
  <c r="J380" s="1"/>
  <c r="H381"/>
  <c r="J381" s="1"/>
  <c r="H382"/>
  <c r="J382" s="1"/>
  <c r="H383"/>
  <c r="J383" s="1"/>
  <c r="H384"/>
  <c r="J384" s="1"/>
  <c r="H385"/>
  <c r="J385" s="1"/>
  <c r="H370"/>
  <c r="J370" s="1"/>
  <c r="H335" l="1"/>
  <c r="J335" s="1"/>
  <c r="H336" l="1"/>
  <c r="J336" s="1"/>
  <c r="H337"/>
  <c r="J337" s="1"/>
  <c r="H338"/>
  <c r="J338" s="1"/>
  <c r="H339" l="1"/>
  <c r="J339" s="1"/>
  <c r="H340"/>
  <c r="J340" s="1"/>
  <c r="H341" l="1"/>
  <c r="J341" s="1"/>
  <c r="H342" l="1"/>
  <c r="J342" s="1"/>
  <c r="H343"/>
  <c r="J343" s="1"/>
  <c r="H366" l="1"/>
  <c r="J366" s="1"/>
  <c r="H367"/>
  <c r="J367" s="1"/>
  <c r="H368"/>
  <c r="J368" s="1"/>
  <c r="H369"/>
  <c r="J369" s="1"/>
  <c r="H386"/>
  <c r="J386" s="1"/>
  <c r="J365"/>
  <c r="H344"/>
  <c r="J344" s="1"/>
  <c r="H345"/>
  <c r="J345" s="1"/>
  <c r="H346"/>
  <c r="J346" s="1"/>
  <c r="H347" l="1"/>
  <c r="J347" s="1"/>
  <c r="H348" l="1"/>
  <c r="J348" s="1"/>
  <c r="H349" l="1"/>
  <c r="J349" s="1"/>
  <c r="H350" l="1"/>
  <c r="J350" s="1"/>
  <c r="H351" l="1"/>
  <c r="J351" s="1"/>
  <c r="H353"/>
  <c r="J353" s="1"/>
  <c r="H354"/>
  <c r="J354" s="1"/>
  <c r="H355"/>
  <c r="J355" s="1"/>
  <c r="H356"/>
  <c r="J356" s="1"/>
  <c r="H357"/>
  <c r="J357" s="1"/>
  <c r="H358"/>
  <c r="J358" s="1"/>
  <c r="H359"/>
  <c r="J359" s="1"/>
  <c r="H360"/>
  <c r="J360" s="1"/>
  <c r="H361"/>
  <c r="J361" s="1"/>
  <c r="H362"/>
  <c r="J362" s="1"/>
  <c r="H363"/>
  <c r="J363" s="1"/>
  <c r="H364"/>
  <c r="J364" s="1"/>
  <c r="J388" l="1"/>
</calcChain>
</file>

<file path=xl/sharedStrings.xml><?xml version="1.0" encoding="utf-8"?>
<sst xmlns="http://schemas.openxmlformats.org/spreadsheetml/2006/main" count="770" uniqueCount="180">
  <si>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</si>
  <si>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</si>
  <si>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</si>
  <si>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</si>
  <si>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</si>
  <si>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</si>
  <si>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</si>
  <si>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</si>
  <si>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</si>
  <si>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BALKRISIND</t>
  </si>
  <si>
    <t>BUY</t>
  </si>
  <si>
    <t>NIITTECH</t>
  </si>
  <si>
    <t>TOTAL</t>
  </si>
  <si>
    <t>IPCALAB</t>
  </si>
  <si>
    <t>INDIGO</t>
  </si>
  <si>
    <t>GRASIM</t>
  </si>
  <si>
    <t>BANDHANBANK</t>
  </si>
  <si>
    <t>CASH STS</t>
  </si>
  <si>
    <t>DBL</t>
  </si>
  <si>
    <t>AVANTIFEED</t>
  </si>
  <si>
    <t>HINDUNILVR</t>
  </si>
  <si>
    <t>APOLLOHOSP</t>
  </si>
  <si>
    <t>LIPIN</t>
  </si>
  <si>
    <t>GODREJCP</t>
  </si>
  <si>
    <t>KAJARIACE</t>
  </si>
  <si>
    <t>BBTC</t>
  </si>
  <si>
    <t>SELL</t>
  </si>
  <si>
    <t>ADANITRANS</t>
  </si>
  <si>
    <t>LTTS</t>
  </si>
  <si>
    <t>NILKAMAL</t>
  </si>
  <si>
    <t>RALLIS</t>
  </si>
  <si>
    <t>BIOCON</t>
  </si>
  <si>
    <t>TECHM</t>
  </si>
  <si>
    <t>MFSL</t>
  </si>
  <si>
    <t>GODFRYPHILIP</t>
  </si>
  <si>
    <t>BAJAJELE</t>
  </si>
  <si>
    <t>BHARATFORG</t>
  </si>
  <si>
    <t>CANFINHOME</t>
  </si>
  <si>
    <t>SHOPERSTOP</t>
  </si>
  <si>
    <t>WSTCSTPAPR</t>
  </si>
  <si>
    <t>LTI</t>
  </si>
  <si>
    <t>STARPAPER</t>
  </si>
  <si>
    <t>TEJASNET</t>
  </si>
  <si>
    <t>MASTEK</t>
  </si>
  <si>
    <t>OBEROIRLTY</t>
  </si>
  <si>
    <t>CYIENT</t>
  </si>
  <si>
    <t>PCJWELLER</t>
  </si>
  <si>
    <t>WOCKPHARMA</t>
  </si>
  <si>
    <t>KSCL</t>
  </si>
  <si>
    <t>JUSTDIAL</t>
  </si>
  <si>
    <t>MCX</t>
  </si>
  <si>
    <t>SAIL</t>
  </si>
  <si>
    <t>APLLTD</t>
  </si>
  <si>
    <t>JAICORP</t>
  </si>
  <si>
    <t>VIPIND</t>
  </si>
  <si>
    <t>JUBILANT</t>
  </si>
  <si>
    <t>TIFIN</t>
  </si>
  <si>
    <t>KOLTEPATIL</t>
  </si>
  <si>
    <t>ESCORT</t>
  </si>
  <si>
    <t>UNICABLE</t>
  </si>
  <si>
    <t>GUJAKALI</t>
  </si>
  <si>
    <t>DHFL</t>
  </si>
  <si>
    <t>INFIBEAM</t>
  </si>
  <si>
    <t>KPIT</t>
  </si>
  <si>
    <t>TV18BRDCS</t>
  </si>
  <si>
    <t>RUPA</t>
  </si>
  <si>
    <t>HEG</t>
  </si>
  <si>
    <t>IIFLL</t>
  </si>
  <si>
    <t>RAYMOND</t>
  </si>
  <si>
    <t>WABAG</t>
  </si>
  <si>
    <t>BALRAMCHI</t>
  </si>
  <si>
    <t>DALMIASUG</t>
  </si>
  <si>
    <t>LINCOLN</t>
  </si>
  <si>
    <t>APOLLOHOS</t>
  </si>
  <si>
    <t>JETAIRWAY</t>
  </si>
  <si>
    <t>DREDGECORP</t>
  </si>
  <si>
    <t>BAJFINANCE</t>
  </si>
  <si>
    <t>INTELLECT</t>
  </si>
  <si>
    <t>ICICIGI</t>
  </si>
  <si>
    <t>ADANIGAS</t>
  </si>
  <si>
    <t>KOTAKBANK</t>
  </si>
  <si>
    <t>UBL</t>
  </si>
  <si>
    <t>SRF</t>
  </si>
  <si>
    <t>RSWM</t>
  </si>
  <si>
    <t>VENKEY</t>
  </si>
  <si>
    <t>QUICKHEAL</t>
  </si>
  <si>
    <t>HIMATSEIDE</t>
  </si>
  <si>
    <t>TBZ</t>
  </si>
  <si>
    <t>CMICABLE</t>
  </si>
  <si>
    <t>RIIL</t>
  </si>
  <si>
    <t>JSWHL</t>
  </si>
  <si>
    <t>SMSLIFE</t>
  </si>
  <si>
    <t>PVR</t>
  </si>
  <si>
    <t>LINDEINDIA</t>
  </si>
  <si>
    <t>PRAJIND</t>
  </si>
  <si>
    <t>TORNTPHARM</t>
  </si>
  <si>
    <t>IOLCP</t>
  </si>
  <si>
    <t>STAR</t>
  </si>
  <si>
    <t>GRAPHITE</t>
  </si>
  <si>
    <t>EICHERMO</t>
  </si>
  <si>
    <t>MANPASAND</t>
  </si>
  <si>
    <t>ZEEL</t>
  </si>
  <si>
    <t>RELCAPITAL</t>
  </si>
  <si>
    <t>EVEREADY</t>
  </si>
  <si>
    <t>CAPLINPOINT</t>
  </si>
  <si>
    <t>KRBL</t>
  </si>
  <si>
    <t>TTKPRESTIGE</t>
  </si>
  <si>
    <t>AAVAS</t>
  </si>
  <si>
    <t>DBCORP</t>
  </si>
  <si>
    <t>RNAM</t>
  </si>
  <si>
    <t>VENKEYS</t>
  </si>
  <si>
    <t>TIINDIA</t>
  </si>
  <si>
    <t>PNBHOUSING</t>
  </si>
  <si>
    <t>ZUARI</t>
  </si>
  <si>
    <t>BOMDYING</t>
  </si>
  <si>
    <t>DMART</t>
  </si>
  <si>
    <t>HSCL</t>
  </si>
  <si>
    <t>SHANKARA</t>
  </si>
  <si>
    <t>IBREALSTATE</t>
  </si>
  <si>
    <t>AVADHSUGA</t>
  </si>
  <si>
    <t>FDC</t>
  </si>
  <si>
    <t>SYNGENE</t>
  </si>
  <si>
    <t>GUJGAS</t>
  </si>
  <si>
    <t>NEOGEN</t>
  </si>
  <si>
    <t>RELINFRA</t>
  </si>
  <si>
    <t>JISLJALEQ</t>
  </si>
  <si>
    <t>SBILIFE</t>
  </si>
  <si>
    <t>PARAGMILK</t>
  </si>
  <si>
    <t>THOMASCOOK</t>
  </si>
  <si>
    <t>UPL</t>
  </si>
  <si>
    <t>RBLBANK</t>
  </si>
  <si>
    <t>ASHOKA</t>
  </si>
  <si>
    <t>MINDTREE</t>
  </si>
  <si>
    <t>HDFCAMC</t>
  </si>
  <si>
    <t>STRTECH</t>
  </si>
  <si>
    <t>TAKE</t>
  </si>
  <si>
    <t>INDIAMART</t>
  </si>
  <si>
    <t>PRESTIGE</t>
  </si>
  <si>
    <t>ITDC</t>
  </si>
  <si>
    <t>NAVINFLUOR</t>
  </si>
  <si>
    <t>BAJAJFINSRV</t>
  </si>
  <si>
    <t>ICICIPRULI</t>
  </si>
  <si>
    <t>INDGIO</t>
  </si>
  <si>
    <t>ABB</t>
  </si>
  <si>
    <t>IBULHSGFI</t>
  </si>
  <si>
    <t>SIEMENS</t>
  </si>
  <si>
    <t>STOPLOSS</t>
  </si>
  <si>
    <t>AUROPHARMA</t>
  </si>
  <si>
    <t>TATAMOTOR</t>
  </si>
  <si>
    <t>KANSAINER</t>
  </si>
  <si>
    <t>NIACL</t>
  </si>
  <si>
    <t>QUESS</t>
  </si>
  <si>
    <t>RAMCOCEM</t>
  </si>
  <si>
    <t>RECLTD</t>
  </si>
  <si>
    <t>VBL</t>
  </si>
  <si>
    <t>IIFL</t>
  </si>
  <si>
    <t>MUTHOOTFI</t>
  </si>
  <si>
    <t>GICRE</t>
  </si>
  <si>
    <t>ESSELPACK</t>
  </si>
  <si>
    <t>ADANIGREEN</t>
  </si>
  <si>
    <t>ABFRL</t>
  </si>
  <si>
    <t>DEEPSKNTR</t>
  </si>
  <si>
    <t>POLYCAB</t>
  </si>
  <si>
    <t>IBULISL</t>
  </si>
  <si>
    <t>DHAMPURSUG</t>
  </si>
  <si>
    <t>DIXON</t>
  </si>
  <si>
    <t>ADANIFREEN</t>
  </si>
  <si>
    <t>HERITG</t>
  </si>
  <si>
    <t>JAICOPRP</t>
  </si>
  <si>
    <t>IEX</t>
  </si>
  <si>
    <t>JKCEMENT</t>
  </si>
  <si>
    <t>WELCORP</t>
  </si>
  <si>
    <t>TRENT</t>
  </si>
  <si>
    <t>CDSL</t>
  </si>
  <si>
    <t>PNCINFRA</t>
  </si>
  <si>
    <t>BEL</t>
  </si>
  <si>
    <t>BIRLACORN</t>
  </si>
  <si>
    <t>ALKEM</t>
  </si>
  <si>
    <t>BHARTIARTL</t>
  </si>
  <si>
    <t>GESHIP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</si>
</sst>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</numFmts>
  <fonts count="9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0" fillId="2" borderId="8" xfId="0" applyFill="1" applyBorder="1" applyAlignment="1"/>
    <xf numFmtId="2" fontId="4" fillId="2" borderId="9" xfId="0" applyNumberFormat="1" applyFont="1" applyFill="1" applyBorder="1" applyAlignment="1">
      <alignment horizontal="center" vertical="center"/>
    </xf>
    <xf numFmtId="165" fontId="5" fillId="3" borderId="9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2" fontId="6" fillId="3" borderId="9" xfId="0" applyNumberFormat="1" applyFont="1" applyFill="1" applyBorder="1" applyAlignment="1">
      <alignment horizontal="center" vertical="center"/>
    </xf>
    <xf numFmtId="166" fontId="6" fillId="3" borderId="9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/>
    </xf>
    <xf numFmtId="0" fontId="0" fillId="0" borderId="0" xfId="0" applyBorder="1"/>
    <xf numFmtId="167" fontId="6" fillId="3" borderId="9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/>
    </xf>
    <xf numFmtId="168" fontId="6" fillId="3" borderId="9" xfId="0" applyNumberFormat="1" applyFont="1" applyFill="1" applyBorder="1" applyAlignment="1">
      <alignment horizontal="center" vertical="center"/>
    </xf>
    <xf numFmtId="168" fontId="6" fillId="3" borderId="12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264506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20773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9"/>
  <sheetViews>
    <sheetView tabSelected="1" workbookViewId="0">
      <selection activeCell="A8" sqref="A8"/>
    </sheetView>
  </sheetViews>
  <sheetFormatPr defaultColWidth="17.5703125" defaultRowHeight="15"/>
  <cols>
    <col min="1" max="1" width="16" customWidth="1"/>
    <col min="2" max="2" width="17.42578125" customWidth="1"/>
    <col min="3" max="3" width="10.7109375" customWidth="1"/>
    <col min="4" max="4" width="8" customWidth="1"/>
    <col min="5" max="5" width="11.28515625" customWidth="1"/>
    <col min="6" max="6" width="11.5703125" customWidth="1"/>
    <col min="7" max="7" width="10" hidden="1" customWidth="1"/>
    <col min="8" max="8" width="17" customWidth="1"/>
    <col min="9" max="9" width="11.42578125" hidden="1" customWidth="1"/>
    <col min="10" max="10" width="21" customWidth="1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"/>
      <c r="K1" s="5"/>
    </row>
    <row r="2" spans="1:11">
      <c r="A2" s="4"/>
      <c r="B2" s="5"/>
      <c r="C2" s="6"/>
      <c r="D2" s="30" t="s">
        <v>17</v>
      </c>
      <c r="E2" s="31"/>
      <c r="F2" s="31"/>
      <c r="G2" s="31"/>
      <c r="H2" s="6"/>
      <c r="I2" s="6"/>
      <c r="J2" s="7"/>
      <c r="K2" s="5"/>
    </row>
    <row r="3" spans="1:11">
      <c r="A3" s="4"/>
      <c r="B3" s="6"/>
      <c r="C3" s="6"/>
      <c r="D3" s="31"/>
      <c r="E3" s="31"/>
      <c r="F3" s="31"/>
      <c r="G3" s="31"/>
      <c r="H3" s="6"/>
      <c r="I3" s="6"/>
      <c r="J3" s="7"/>
      <c r="K3" s="5"/>
    </row>
    <row r="4" spans="1:11">
      <c r="A4" s="8"/>
      <c r="B4" s="9"/>
      <c r="C4" s="9"/>
      <c r="D4" s="9"/>
      <c r="E4" s="9"/>
      <c r="F4" s="9"/>
      <c r="G4" s="9"/>
      <c r="H4" s="9"/>
      <c r="I4" s="9"/>
      <c r="J4" s="10"/>
      <c r="K4" s="5"/>
    </row>
    <row r="5" spans="1:11">
      <c r="A5" s="32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29" t="s">
        <v>5</v>
      </c>
      <c r="G5" s="29" t="s">
        <v>6</v>
      </c>
      <c r="H5" s="28" t="s">
        <v>7</v>
      </c>
      <c r="I5" s="28"/>
      <c r="J5" s="29" t="s">
        <v>8</v>
      </c>
      <c r="K5" s="5"/>
    </row>
    <row r="6" spans="1:11" ht="18.75">
      <c r="A6" s="32"/>
      <c r="B6" s="33"/>
      <c r="C6" s="28"/>
      <c r="D6" s="28"/>
      <c r="E6" s="29"/>
      <c r="F6" s="29"/>
      <c r="G6" s="29"/>
      <c r="H6" s="28"/>
      <c r="I6" s="28"/>
      <c r="J6" s="29"/>
      <c r="K6" s="19" t="s">
        <v>146</v>
      </c>
    </row>
    <row r="7" spans="1:11" ht="15.75">
      <c r="A7" s="32"/>
      <c r="B7" s="33"/>
      <c r="C7" s="28"/>
      <c r="D7" s="28"/>
      <c r="E7" s="29"/>
      <c r="F7" s="29"/>
      <c r="G7" s="29"/>
      <c r="H7" s="11" t="s">
        <v>5</v>
      </c>
      <c r="I7" s="11" t="s">
        <v>6</v>
      </c>
      <c r="J7" s="29"/>
      <c r="K7" s="5"/>
    </row>
    <row r="8" spans="1:11" ht="13.5" customHeight="1">
      <c r="A8" s="12"/>
      <c r="B8" s="13"/>
      <c r="C8" s="13"/>
      <c r="D8" s="13"/>
      <c r="E8" s="14"/>
      <c r="F8" s="14"/>
      <c r="G8" s="14"/>
      <c r="H8" s="14"/>
      <c r="I8" s="14"/>
      <c r="J8" s="15"/>
    </row>
    <row r="9" spans="1:11" s="17" customFormat="1" ht="13.5" customHeight="1">
      <c r="A9" s="12">
        <v>43901</v>
      </c>
      <c r="B9" s="13" t="s">
        <v>179</v>
      </c>
      <c r="C9" s="16">
        <v>2000</v>
      </c>
      <c r="D9" s="13" t="s">
        <v>10</v>
      </c>
      <c r="E9" s="14">
        <v>233</v>
      </c>
      <c r="F9" s="14">
        <v>242</v>
      </c>
      <c r="G9" s="14">
        <v>388.5</v>
      </c>
      <c r="H9" s="18">
        <f t="shared" ref="H9" si="0">(IF(D9="SELL",E9-F9,IF(D9="BUY",F9-E9)))*C9</f>
        <v>18000</v>
      </c>
      <c r="I9" s="18">
        <v>0</v>
      </c>
      <c r="J9" s="18">
        <f t="shared" ref="J9" si="1">SUM(H9,I9)</f>
        <v>18000</v>
      </c>
      <c r="K9" s="20">
        <v>226.2</v>
      </c>
    </row>
    <row r="10" spans="1:11" s="17" customFormat="1" ht="13.5" customHeight="1">
      <c r="A10" s="12">
        <v>43894</v>
      </c>
      <c r="B10" s="13" t="s">
        <v>178</v>
      </c>
      <c r="C10" s="16">
        <v>2000</v>
      </c>
      <c r="D10" s="13" t="s">
        <v>26</v>
      </c>
      <c r="E10" s="14">
        <v>508</v>
      </c>
      <c r="F10" s="14">
        <v>518</v>
      </c>
      <c r="G10" s="14">
        <v>388.5</v>
      </c>
      <c r="H10" s="18">
        <f t="shared" ref="H10" si="2">(IF(D10="SELL",E10-F10,IF(D10="BUY",F10-E10)))*C10</f>
        <v>-20000</v>
      </c>
      <c r="I10" s="18">
        <v>0</v>
      </c>
      <c r="J10" s="18">
        <f t="shared" ref="J10" si="3">SUM(H10,I10)</f>
        <v>-20000</v>
      </c>
      <c r="K10" s="20">
        <v>518</v>
      </c>
    </row>
    <row r="11" spans="1:11" s="17" customFormat="1" ht="13.5" customHeight="1">
      <c r="A11" s="12">
        <v>43888</v>
      </c>
      <c r="B11" s="13" t="s">
        <v>177</v>
      </c>
      <c r="C11" s="16">
        <v>350</v>
      </c>
      <c r="D11" s="13" t="s">
        <v>10</v>
      </c>
      <c r="E11" s="14">
        <v>2668.8</v>
      </c>
      <c r="F11" s="14">
        <v>2698</v>
      </c>
      <c r="G11" s="14">
        <v>388.5</v>
      </c>
      <c r="H11" s="18">
        <f t="shared" ref="H11" si="4">(IF(D11="SELL",E11-F11,IF(D11="BUY",F11-E11)))*C11</f>
        <v>10219.999999999936</v>
      </c>
      <c r="I11" s="18">
        <v>0</v>
      </c>
      <c r="J11" s="18">
        <f t="shared" ref="J11" si="5">SUM(H11,I11)</f>
        <v>10219.999999999936</v>
      </c>
      <c r="K11" s="20">
        <v>2630</v>
      </c>
    </row>
    <row r="12" spans="1:11" s="17" customFormat="1" ht="13.5" customHeight="1">
      <c r="A12" s="12">
        <v>43881</v>
      </c>
      <c r="B12" s="13" t="s">
        <v>30</v>
      </c>
      <c r="C12" s="16">
        <v>3500</v>
      </c>
      <c r="D12" s="13" t="s">
        <v>10</v>
      </c>
      <c r="E12" s="14">
        <v>248</v>
      </c>
      <c r="F12" s="14">
        <v>256</v>
      </c>
      <c r="G12" s="14">
        <v>388.5</v>
      </c>
      <c r="H12" s="18">
        <f t="shared" ref="H12" si="6">(IF(D12="SELL",E12-F12,IF(D12="BUY",F12-E12)))*C12</f>
        <v>28000</v>
      </c>
      <c r="I12" s="18">
        <v>0</v>
      </c>
      <c r="J12" s="18">
        <f t="shared" ref="J12" si="7">SUM(H12,I12)</f>
        <v>28000</v>
      </c>
      <c r="K12" s="20">
        <v>238.3</v>
      </c>
    </row>
    <row r="13" spans="1:11" s="17" customFormat="1" ht="13.5" customHeight="1">
      <c r="A13" s="12">
        <v>43880</v>
      </c>
      <c r="B13" s="13" t="s">
        <v>176</v>
      </c>
      <c r="C13" s="16">
        <v>1000</v>
      </c>
      <c r="D13" s="13" t="s">
        <v>10</v>
      </c>
      <c r="E13" s="14">
        <v>762</v>
      </c>
      <c r="F13" s="14">
        <v>750.15</v>
      </c>
      <c r="G13" s="14">
        <v>388.5</v>
      </c>
      <c r="H13" s="18">
        <f t="shared" ref="H13" si="8">(IF(D13="SELL",E13-F13,IF(D13="BUY",F13-E13)))*C13</f>
        <v>-11850.000000000022</v>
      </c>
      <c r="I13" s="18">
        <v>0</v>
      </c>
      <c r="J13" s="18">
        <f t="shared" ref="J13" si="9">SUM(H13,I13)</f>
        <v>-11850.000000000022</v>
      </c>
      <c r="K13" s="20">
        <v>750.15</v>
      </c>
    </row>
    <row r="14" spans="1:11" s="17" customFormat="1" ht="13.5" customHeight="1">
      <c r="A14" s="12">
        <v>43879</v>
      </c>
      <c r="B14" s="13" t="s">
        <v>175</v>
      </c>
      <c r="C14" s="16">
        <v>2000</v>
      </c>
      <c r="D14" s="13" t="s">
        <v>10</v>
      </c>
      <c r="E14" s="14">
        <v>82</v>
      </c>
      <c r="F14" s="14">
        <v>83</v>
      </c>
      <c r="G14" s="14">
        <v>388.5</v>
      </c>
      <c r="H14" s="18">
        <f t="shared" ref="H14" si="10">(IF(D14="SELL",E14-F14,IF(D14="BUY",F14-E14)))*C14</f>
        <v>2000</v>
      </c>
      <c r="I14" s="18">
        <v>0</v>
      </c>
      <c r="J14" s="18">
        <f t="shared" ref="J14" si="11">SUM(H14,I14)</f>
        <v>2000</v>
      </c>
      <c r="K14" s="20">
        <v>80.2</v>
      </c>
    </row>
    <row r="15" spans="1:11" s="17" customFormat="1" ht="13.5" customHeight="1">
      <c r="A15" s="12">
        <v>43879</v>
      </c>
      <c r="B15" s="13" t="s">
        <v>50</v>
      </c>
      <c r="C15" s="16">
        <v>500</v>
      </c>
      <c r="D15" s="13" t="s">
        <v>10</v>
      </c>
      <c r="E15" s="14">
        <v>1282</v>
      </c>
      <c r="F15" s="14">
        <v>1281</v>
      </c>
      <c r="G15" s="14">
        <v>388.5</v>
      </c>
      <c r="H15" s="18">
        <f t="shared" ref="H15" si="12">(IF(D15="SELL",E15-F15,IF(D15="BUY",F15-E15)))*C15</f>
        <v>-500</v>
      </c>
      <c r="I15" s="18">
        <v>0</v>
      </c>
      <c r="J15" s="18">
        <f t="shared" ref="J15" si="13">SUM(H15,I15)</f>
        <v>-500</v>
      </c>
      <c r="K15" s="20">
        <v>1260.2</v>
      </c>
    </row>
    <row r="16" spans="1:11" s="17" customFormat="1" ht="13.5" customHeight="1">
      <c r="A16" s="12">
        <v>43878</v>
      </c>
      <c r="B16" s="13" t="s">
        <v>156</v>
      </c>
      <c r="C16" s="16">
        <v>2000</v>
      </c>
      <c r="D16" s="13" t="s">
        <v>10</v>
      </c>
      <c r="E16" s="14">
        <v>811</v>
      </c>
      <c r="F16" s="14">
        <v>830</v>
      </c>
      <c r="G16" s="14">
        <v>388.5</v>
      </c>
      <c r="H16" s="18">
        <f t="shared" ref="H16" si="14">(IF(D16="SELL",E16-F16,IF(D16="BUY",F16-E16)))*C16</f>
        <v>38000</v>
      </c>
      <c r="I16" s="18">
        <v>0</v>
      </c>
      <c r="J16" s="18">
        <f t="shared" ref="J16" si="15">SUM(H16,I16)</f>
        <v>38000</v>
      </c>
      <c r="K16" s="20">
        <v>802</v>
      </c>
    </row>
    <row r="17" spans="1:11" s="17" customFormat="1" ht="13.5" customHeight="1">
      <c r="A17" s="12">
        <v>43878</v>
      </c>
      <c r="B17" s="13" t="s">
        <v>174</v>
      </c>
      <c r="C17" s="16">
        <v>5000</v>
      </c>
      <c r="D17" s="13" t="s">
        <v>10</v>
      </c>
      <c r="E17" s="14">
        <v>212</v>
      </c>
      <c r="F17" s="14">
        <v>206.5</v>
      </c>
      <c r="G17" s="14">
        <v>388.5</v>
      </c>
      <c r="H17" s="18">
        <f t="shared" ref="H17" si="16">(IF(D17="SELL",E17-F17,IF(D17="BUY",F17-E17)))*C17</f>
        <v>-27500</v>
      </c>
      <c r="I17" s="18">
        <v>0</v>
      </c>
      <c r="J17" s="18">
        <f t="shared" ref="J17" si="17">SUM(H17,I17)</f>
        <v>-27500</v>
      </c>
      <c r="K17" s="20">
        <v>206.5</v>
      </c>
    </row>
    <row r="18" spans="1:11" s="17" customFormat="1" ht="13.5" customHeight="1">
      <c r="A18" s="12">
        <v>43875</v>
      </c>
      <c r="B18" s="13" t="s">
        <v>161</v>
      </c>
      <c r="C18" s="16">
        <v>3500</v>
      </c>
      <c r="D18" s="13" t="s">
        <v>10</v>
      </c>
      <c r="E18" s="14">
        <v>438</v>
      </c>
      <c r="F18" s="14">
        <v>444</v>
      </c>
      <c r="G18" s="14">
        <v>388.5</v>
      </c>
      <c r="H18" s="18">
        <f t="shared" ref="H18" si="18">(IF(D18="SELL",E18-F18,IF(D18="BUY",F18-E18)))*C18</f>
        <v>21000</v>
      </c>
      <c r="I18" s="18">
        <v>0</v>
      </c>
      <c r="J18" s="18">
        <f t="shared" ref="J18" si="19">SUM(H18,I18)</f>
        <v>21000</v>
      </c>
      <c r="K18" s="20">
        <v>431.1</v>
      </c>
    </row>
    <row r="19" spans="1:11" s="17" customFormat="1" ht="13.5" customHeight="1">
      <c r="A19" s="12">
        <v>43874</v>
      </c>
      <c r="B19" s="13" t="s">
        <v>84</v>
      </c>
      <c r="C19" s="16">
        <v>80</v>
      </c>
      <c r="D19" s="13" t="s">
        <v>10</v>
      </c>
      <c r="E19" s="14">
        <v>1468</v>
      </c>
      <c r="F19" s="14">
        <v>1505</v>
      </c>
      <c r="G19" s="14">
        <v>388.5</v>
      </c>
      <c r="H19" s="18">
        <f t="shared" ref="H19" si="20">(IF(D19="SELL",E19-F19,IF(D19="BUY",F19-E19)))*C19</f>
        <v>2960</v>
      </c>
      <c r="I19" s="18">
        <v>0</v>
      </c>
      <c r="J19" s="18">
        <f t="shared" ref="J19" si="21">SUM(H19,I19)</f>
        <v>2960</v>
      </c>
      <c r="K19" s="20">
        <v>1420.3</v>
      </c>
    </row>
    <row r="20" spans="1:11" s="17" customFormat="1" ht="13.5" customHeight="1">
      <c r="A20" s="12">
        <v>43873</v>
      </c>
      <c r="B20" s="13" t="s">
        <v>172</v>
      </c>
      <c r="C20" s="16">
        <v>1000</v>
      </c>
      <c r="D20" s="13" t="s">
        <v>10</v>
      </c>
      <c r="E20" s="14">
        <v>720.1</v>
      </c>
      <c r="F20" s="14">
        <v>705</v>
      </c>
      <c r="G20" s="14">
        <v>388.5</v>
      </c>
      <c r="H20" s="18">
        <f t="shared" ref="H20" si="22">(IF(D20="SELL",E20-F20,IF(D20="BUY",F20-E20)))*C20</f>
        <v>-15100.000000000022</v>
      </c>
      <c r="I20" s="18">
        <v>0</v>
      </c>
      <c r="J20" s="18">
        <f t="shared" ref="J20" si="23">SUM(H20,I20)</f>
        <v>-15100.000000000022</v>
      </c>
      <c r="K20" s="20">
        <v>705</v>
      </c>
    </row>
    <row r="21" spans="1:11" s="17" customFormat="1" ht="13.5" customHeight="1">
      <c r="A21" s="12">
        <v>43868</v>
      </c>
      <c r="B21" s="13" t="s">
        <v>19</v>
      </c>
      <c r="C21" s="16">
        <v>2000</v>
      </c>
      <c r="D21" s="13" t="s">
        <v>10</v>
      </c>
      <c r="E21" s="14">
        <v>645</v>
      </c>
      <c r="F21" s="14">
        <v>655</v>
      </c>
      <c r="G21" s="14">
        <v>388.5</v>
      </c>
      <c r="H21" s="18">
        <f t="shared" ref="H21" si="24">(IF(D21="SELL",E21-F21,IF(D21="BUY",F21-E21)))*C21</f>
        <v>20000</v>
      </c>
      <c r="I21" s="18">
        <v>0</v>
      </c>
      <c r="J21" s="18">
        <f t="shared" ref="J21" si="25">SUM(H21,I21)</f>
        <v>20000</v>
      </c>
      <c r="K21" s="20">
        <v>638.20000000000005</v>
      </c>
    </row>
    <row r="22" spans="1:11" s="17" customFormat="1" ht="13.5" customHeight="1">
      <c r="A22" s="12">
        <v>43867</v>
      </c>
      <c r="B22" s="13" t="s">
        <v>173</v>
      </c>
      <c r="C22" s="16">
        <v>3500</v>
      </c>
      <c r="D22" s="13" t="s">
        <v>10</v>
      </c>
      <c r="E22" s="14">
        <v>284</v>
      </c>
      <c r="F22" s="14">
        <v>284</v>
      </c>
      <c r="G22" s="14">
        <v>388.5</v>
      </c>
      <c r="H22" s="18">
        <f t="shared" ref="H22" si="26">(IF(D22="SELL",E22-F22,IF(D22="BUY",F22-E22)))*C22</f>
        <v>0</v>
      </c>
      <c r="I22" s="18">
        <v>0</v>
      </c>
      <c r="J22" s="18">
        <f t="shared" ref="J22" si="27">SUM(H22,I22)</f>
        <v>0</v>
      </c>
      <c r="K22" s="20">
        <v>0</v>
      </c>
    </row>
    <row r="23" spans="1:11" s="17" customFormat="1" ht="13.5" customHeight="1">
      <c r="A23" s="12">
        <v>43862</v>
      </c>
      <c r="B23" s="13" t="s">
        <v>84</v>
      </c>
      <c r="C23" s="16">
        <v>500</v>
      </c>
      <c r="D23" s="13" t="s">
        <v>10</v>
      </c>
      <c r="E23" s="14">
        <v>1715</v>
      </c>
      <c r="F23" s="14">
        <v>1735</v>
      </c>
      <c r="G23" s="14">
        <v>388.5</v>
      </c>
      <c r="H23" s="18">
        <f t="shared" ref="H23" si="28">(IF(D23="SELL",E23-F23,IF(D23="BUY",F23-E23)))*C23</f>
        <v>10000</v>
      </c>
      <c r="I23" s="18">
        <v>0</v>
      </c>
      <c r="J23" s="18">
        <f t="shared" ref="J23" si="29">SUM(H23,I23)</f>
        <v>10000</v>
      </c>
      <c r="K23" s="20">
        <v>1690.2</v>
      </c>
    </row>
    <row r="24" spans="1:11" s="17" customFormat="1" ht="13.5" customHeight="1">
      <c r="A24" s="12">
        <v>43861</v>
      </c>
      <c r="B24" s="13" t="s">
        <v>30</v>
      </c>
      <c r="C24" s="16">
        <v>5000</v>
      </c>
      <c r="D24" s="13" t="s">
        <v>10</v>
      </c>
      <c r="E24" s="14">
        <v>233</v>
      </c>
      <c r="F24" s="14">
        <v>236</v>
      </c>
      <c r="G24" s="14">
        <v>388.5</v>
      </c>
      <c r="H24" s="18">
        <f t="shared" ref="H24" si="30">(IF(D24="SELL",E24-F24,IF(D24="BUY",F24-E24)))*C24</f>
        <v>15000</v>
      </c>
      <c r="I24" s="18">
        <v>0</v>
      </c>
      <c r="J24" s="18">
        <f t="shared" ref="J24" si="31">SUM(H24,I24)</f>
        <v>15000</v>
      </c>
      <c r="K24" s="20">
        <v>229.2</v>
      </c>
    </row>
    <row r="25" spans="1:11" s="17" customFormat="1" ht="13.5" customHeight="1">
      <c r="A25" s="12">
        <v>43860</v>
      </c>
      <c r="B25" s="13" t="s">
        <v>147</v>
      </c>
      <c r="C25" s="16">
        <v>3800</v>
      </c>
      <c r="D25" s="13" t="s">
        <v>26</v>
      </c>
      <c r="E25" s="14">
        <v>473</v>
      </c>
      <c r="F25" s="14">
        <v>465.85</v>
      </c>
      <c r="G25" s="14">
        <v>388.5</v>
      </c>
      <c r="H25" s="18">
        <f t="shared" ref="H25" si="32">(IF(D25="SELL",E25-F25,IF(D25="BUY",F25-E25)))*C25</f>
        <v>27169.999999999913</v>
      </c>
      <c r="I25" s="18">
        <v>0</v>
      </c>
      <c r="J25" s="18">
        <f t="shared" ref="J25" si="33">SUM(H25,I25)</f>
        <v>27169.999999999913</v>
      </c>
      <c r="K25" s="20">
        <v>482.3</v>
      </c>
    </row>
    <row r="26" spans="1:11" s="17" customFormat="1" ht="13.5" customHeight="1">
      <c r="A26" s="12">
        <v>43857</v>
      </c>
      <c r="B26" s="13" t="s">
        <v>147</v>
      </c>
      <c r="C26" s="16">
        <v>3500</v>
      </c>
      <c r="D26" s="13" t="s">
        <v>10</v>
      </c>
      <c r="E26" s="14">
        <v>513.5</v>
      </c>
      <c r="F26" s="14">
        <v>513.5</v>
      </c>
      <c r="G26" s="14">
        <v>388.5</v>
      </c>
      <c r="H26" s="18">
        <f t="shared" ref="H26" si="34">(IF(D26="SELL",E26-F26,IF(D26="BUY",F26-E26)))*C26</f>
        <v>0</v>
      </c>
      <c r="I26" s="18">
        <v>0</v>
      </c>
      <c r="J26" s="18">
        <f t="shared" ref="J26" si="35">SUM(H26,I26)</f>
        <v>0</v>
      </c>
      <c r="K26" s="20">
        <v>0</v>
      </c>
    </row>
    <row r="27" spans="1:11" s="17" customFormat="1" ht="13.5" customHeight="1">
      <c r="A27" s="12">
        <v>43853</v>
      </c>
      <c r="B27" s="13" t="s">
        <v>122</v>
      </c>
      <c r="C27" s="16">
        <v>3200</v>
      </c>
      <c r="D27" s="13" t="s">
        <v>10</v>
      </c>
      <c r="E27" s="14">
        <v>283.8</v>
      </c>
      <c r="F27" s="14">
        <v>286</v>
      </c>
      <c r="G27" s="14">
        <v>388.5</v>
      </c>
      <c r="H27" s="18">
        <f t="shared" ref="H27" si="36">(IF(D27="SELL",E27-F27,IF(D27="BUY",F27-E27)))*C27</f>
        <v>7039.9999999999636</v>
      </c>
      <c r="I27" s="18">
        <v>0</v>
      </c>
      <c r="J27" s="18">
        <f t="shared" ref="J27" si="37">SUM(H27,I27)</f>
        <v>7039.9999999999636</v>
      </c>
      <c r="K27" s="20">
        <v>280</v>
      </c>
    </row>
    <row r="28" spans="1:11" s="17" customFormat="1" ht="13.5" customHeight="1">
      <c r="A28" s="12">
        <v>43852</v>
      </c>
      <c r="B28" s="13" t="s">
        <v>147</v>
      </c>
      <c r="C28" s="16">
        <v>3200</v>
      </c>
      <c r="D28" s="13" t="s">
        <v>26</v>
      </c>
      <c r="E28" s="14">
        <v>396</v>
      </c>
      <c r="F28" s="14">
        <v>392</v>
      </c>
      <c r="G28" s="14">
        <v>388.5</v>
      </c>
      <c r="H28" s="18">
        <f t="shared" ref="H28" si="38">(IF(D28="SELL",E28-F28,IF(D28="BUY",F28-E28)))*C28</f>
        <v>12800</v>
      </c>
      <c r="I28" s="18">
        <v>0</v>
      </c>
      <c r="J28" s="18">
        <f t="shared" ref="J28" si="39">SUM(H28,I28)</f>
        <v>12800</v>
      </c>
      <c r="K28" s="20">
        <v>222.2</v>
      </c>
    </row>
    <row r="29" spans="1:11" s="17" customFormat="1" ht="13.5" customHeight="1">
      <c r="A29" s="12">
        <v>43850</v>
      </c>
      <c r="B29" s="13" t="s">
        <v>30</v>
      </c>
      <c r="C29" s="16">
        <v>3500</v>
      </c>
      <c r="D29" s="13" t="s">
        <v>10</v>
      </c>
      <c r="E29" s="14">
        <v>228</v>
      </c>
      <c r="F29" s="14">
        <v>230.8</v>
      </c>
      <c r="G29" s="14">
        <v>388.5</v>
      </c>
      <c r="H29" s="18">
        <f t="shared" ref="H29" si="40">(IF(D29="SELL",E29-F29,IF(D29="BUY",F29-E29)))*C29</f>
        <v>9800.00000000004</v>
      </c>
      <c r="I29" s="18">
        <v>0</v>
      </c>
      <c r="J29" s="18">
        <f t="shared" ref="J29" si="41">SUM(H29,I29)</f>
        <v>9800.00000000004</v>
      </c>
      <c r="K29" s="20">
        <v>222.2</v>
      </c>
    </row>
    <row r="30" spans="1:11" s="17" customFormat="1" ht="13.5" customHeight="1">
      <c r="A30" s="12">
        <v>43843</v>
      </c>
      <c r="B30" s="13" t="s">
        <v>120</v>
      </c>
      <c r="C30" s="16">
        <v>3500</v>
      </c>
      <c r="D30" s="13" t="s">
        <v>10</v>
      </c>
      <c r="E30" s="14">
        <v>228.2</v>
      </c>
      <c r="F30" s="14">
        <v>233</v>
      </c>
      <c r="G30" s="14">
        <v>388.5</v>
      </c>
      <c r="H30" s="18">
        <f t="shared" ref="H30" si="42">(IF(D30="SELL",E30-F30,IF(D30="BUY",F30-E30)))*C30</f>
        <v>16800.00000000004</v>
      </c>
      <c r="I30" s="18">
        <v>0</v>
      </c>
      <c r="J30" s="18">
        <f t="shared" ref="J30" si="43">SUM(H30,I30)</f>
        <v>16800.00000000004</v>
      </c>
      <c r="K30" s="20">
        <v>222</v>
      </c>
    </row>
    <row r="31" spans="1:11" s="17" customFormat="1" ht="13.5" customHeight="1">
      <c r="A31" s="12">
        <v>43840</v>
      </c>
      <c r="B31" s="13" t="s">
        <v>33</v>
      </c>
      <c r="C31" s="16">
        <v>1000</v>
      </c>
      <c r="D31" s="13" t="s">
        <v>10</v>
      </c>
      <c r="E31" s="14">
        <v>522</v>
      </c>
      <c r="F31" s="14">
        <v>512</v>
      </c>
      <c r="G31" s="14">
        <v>388.5</v>
      </c>
      <c r="H31" s="18">
        <f t="shared" ref="H31" si="44">(IF(D31="SELL",E31-F31,IF(D31="BUY",F31-E31)))*C31</f>
        <v>-10000</v>
      </c>
      <c r="I31" s="18">
        <v>0</v>
      </c>
      <c r="J31" s="18">
        <f t="shared" ref="J31" si="45">SUM(H31,I31)</f>
        <v>-10000</v>
      </c>
      <c r="K31" s="20">
        <v>512</v>
      </c>
    </row>
    <row r="32" spans="1:11" s="17" customFormat="1" ht="13.5" customHeight="1">
      <c r="A32" s="12">
        <v>43839</v>
      </c>
      <c r="B32" s="13" t="s">
        <v>172</v>
      </c>
      <c r="C32" s="16">
        <v>2000</v>
      </c>
      <c r="D32" s="13" t="s">
        <v>10</v>
      </c>
      <c r="E32" s="14">
        <v>553</v>
      </c>
      <c r="F32" s="14">
        <v>558.85</v>
      </c>
      <c r="G32" s="14">
        <v>388.5</v>
      </c>
      <c r="H32" s="18">
        <f t="shared" ref="H32" si="46">(IF(D32="SELL",E32-F32,IF(D32="BUY",F32-E32)))*C32</f>
        <v>11700.000000000045</v>
      </c>
      <c r="I32" s="18">
        <v>0</v>
      </c>
      <c r="J32" s="18">
        <f t="shared" ref="J32" si="47">SUM(H32,I32)</f>
        <v>11700.000000000045</v>
      </c>
      <c r="K32" s="20">
        <v>546.5</v>
      </c>
    </row>
    <row r="33" spans="1:11" s="17" customFormat="1" ht="13.5" customHeight="1">
      <c r="A33" s="12">
        <v>43839</v>
      </c>
      <c r="B33" s="13" t="s">
        <v>171</v>
      </c>
      <c r="C33" s="16">
        <v>8000</v>
      </c>
      <c r="D33" s="13" t="s">
        <v>10</v>
      </c>
      <c r="E33" s="14">
        <v>159.5</v>
      </c>
      <c r="F33" s="14">
        <v>162.9</v>
      </c>
      <c r="G33" s="14">
        <v>388.5</v>
      </c>
      <c r="H33" s="18">
        <f t="shared" ref="H33" si="48">(IF(D33="SELL",E33-F33,IF(D33="BUY",F33-E33)))*C33</f>
        <v>27200.000000000044</v>
      </c>
      <c r="I33" s="18">
        <v>0</v>
      </c>
      <c r="J33" s="18">
        <f t="shared" ref="J33" si="49">SUM(H33,I33)</f>
        <v>27200.000000000044</v>
      </c>
      <c r="K33" s="20">
        <v>156.5</v>
      </c>
    </row>
    <row r="34" spans="1:11" s="17" customFormat="1" ht="13.5" customHeight="1">
      <c r="A34" s="12">
        <v>43838</v>
      </c>
      <c r="B34" s="13" t="s">
        <v>50</v>
      </c>
      <c r="C34" s="16">
        <v>1550</v>
      </c>
      <c r="D34" s="13" t="s">
        <v>26</v>
      </c>
      <c r="E34" s="14">
        <v>1250</v>
      </c>
      <c r="F34" s="14">
        <v>1250</v>
      </c>
      <c r="G34" s="14">
        <v>388.5</v>
      </c>
      <c r="H34" s="18">
        <f t="shared" ref="H34" si="50">(IF(D34="SELL",E34-F34,IF(D34="BUY",F34-E34)))*C34</f>
        <v>0</v>
      </c>
      <c r="I34" s="18">
        <v>0</v>
      </c>
      <c r="J34" s="18">
        <f t="shared" ref="J34" si="51">SUM(H34,I34)</f>
        <v>0</v>
      </c>
      <c r="K34" s="20">
        <v>0</v>
      </c>
    </row>
    <row r="35" spans="1:11" s="17" customFormat="1" ht="13.5" customHeight="1">
      <c r="A35" s="12">
        <v>43837</v>
      </c>
      <c r="B35" s="13" t="s">
        <v>170</v>
      </c>
      <c r="C35" s="16">
        <v>1000</v>
      </c>
      <c r="D35" s="13" t="s">
        <v>10</v>
      </c>
      <c r="E35" s="14">
        <v>1311</v>
      </c>
      <c r="F35" s="14">
        <v>1311</v>
      </c>
      <c r="G35" s="14">
        <v>388.5</v>
      </c>
      <c r="H35" s="18">
        <f t="shared" ref="H35" si="52">(IF(D35="SELL",E35-F35,IF(D35="BUY",F35-E35)))*C35</f>
        <v>0</v>
      </c>
      <c r="I35" s="18">
        <v>0</v>
      </c>
      <c r="J35" s="18">
        <f t="shared" ref="J35" si="53">SUM(H35,I35)</f>
        <v>0</v>
      </c>
      <c r="K35" s="20">
        <v>0</v>
      </c>
    </row>
    <row r="36" spans="1:11" s="17" customFormat="1" ht="13.5" customHeight="1">
      <c r="A36" s="12">
        <v>43836</v>
      </c>
      <c r="B36" s="13" t="s">
        <v>169</v>
      </c>
      <c r="C36" s="16">
        <v>5000</v>
      </c>
      <c r="D36" s="13" t="s">
        <v>10</v>
      </c>
      <c r="E36" s="14">
        <v>170</v>
      </c>
      <c r="F36" s="14">
        <v>173</v>
      </c>
      <c r="G36" s="14">
        <v>388.5</v>
      </c>
      <c r="H36" s="18">
        <f t="shared" ref="H36" si="54">(IF(D36="SELL",E36-F36,IF(D36="BUY",F36-E36)))*C36</f>
        <v>15000</v>
      </c>
      <c r="I36" s="18">
        <v>0</v>
      </c>
      <c r="J36" s="18">
        <f t="shared" ref="J36" si="55">SUM(H36,I36)</f>
        <v>15000</v>
      </c>
      <c r="K36" s="20">
        <v>165.3</v>
      </c>
    </row>
    <row r="37" spans="1:11" s="17" customFormat="1" ht="13.5" customHeight="1">
      <c r="A37" s="12">
        <v>43836</v>
      </c>
      <c r="B37" s="13" t="s">
        <v>168</v>
      </c>
      <c r="C37" s="16">
        <v>5000</v>
      </c>
      <c r="D37" s="13" t="s">
        <v>10</v>
      </c>
      <c r="E37" s="14">
        <v>111</v>
      </c>
      <c r="F37" s="14">
        <v>108</v>
      </c>
      <c r="G37" s="14">
        <v>388.5</v>
      </c>
      <c r="H37" s="18">
        <f t="shared" ref="H37" si="56">(IF(D37="SELL",E37-F37,IF(D37="BUY",F37-E37)))*C37</f>
        <v>-15000</v>
      </c>
      <c r="I37" s="18">
        <v>0</v>
      </c>
      <c r="J37" s="18">
        <f t="shared" ref="J37" si="57">SUM(H37,I37)</f>
        <v>-15000</v>
      </c>
      <c r="K37" s="20">
        <v>108</v>
      </c>
    </row>
    <row r="38" spans="1:11" s="17" customFormat="1" ht="13.5" customHeight="1">
      <c r="A38" s="12">
        <v>43833</v>
      </c>
      <c r="B38" s="13" t="s">
        <v>167</v>
      </c>
      <c r="C38" s="16">
        <v>5000</v>
      </c>
      <c r="D38" s="13" t="s">
        <v>10</v>
      </c>
      <c r="E38" s="14">
        <v>388</v>
      </c>
      <c r="F38" s="14">
        <v>395</v>
      </c>
      <c r="G38" s="14">
        <v>388.5</v>
      </c>
      <c r="H38" s="18">
        <f t="shared" ref="H38" si="58">(IF(D38="SELL",E38-F38,IF(D38="BUY",F38-E38)))*C38</f>
        <v>35000</v>
      </c>
      <c r="I38" s="18">
        <v>0</v>
      </c>
      <c r="J38" s="18">
        <f t="shared" ref="J38" si="59">SUM(H38,I38)</f>
        <v>35000</v>
      </c>
      <c r="K38" s="20">
        <v>382.3</v>
      </c>
    </row>
    <row r="39" spans="1:11" s="17" customFormat="1" ht="13.5" customHeight="1">
      <c r="A39" s="12">
        <v>43830</v>
      </c>
      <c r="B39" s="13" t="s">
        <v>69</v>
      </c>
      <c r="C39" s="18">
        <v>5000</v>
      </c>
      <c r="D39" s="18" t="s">
        <v>10</v>
      </c>
      <c r="E39" s="15">
        <v>185.5</v>
      </c>
      <c r="F39" s="15">
        <v>182</v>
      </c>
      <c r="G39" s="18">
        <v>1028</v>
      </c>
      <c r="H39" s="18">
        <f t="shared" ref="H39" si="60">(IF(D39="SELL",E39-F39,IF(D39="BUY",F39-E39)))*C39</f>
        <v>-17500</v>
      </c>
      <c r="I39" s="18">
        <v>0</v>
      </c>
      <c r="J39" s="18">
        <f t="shared" ref="J39" si="61">SUM(H39,I39)</f>
        <v>-17500</v>
      </c>
      <c r="K39" s="21">
        <v>185.5</v>
      </c>
    </row>
    <row r="40" spans="1:11" s="17" customFormat="1" ht="13.5" customHeight="1">
      <c r="A40" s="12">
        <v>43830</v>
      </c>
      <c r="B40" s="13" t="s">
        <v>25</v>
      </c>
      <c r="C40" s="18">
        <v>2000</v>
      </c>
      <c r="D40" s="18" t="s">
        <v>10</v>
      </c>
      <c r="E40" s="15">
        <v>1052</v>
      </c>
      <c r="F40" s="15">
        <v>1038</v>
      </c>
      <c r="G40" s="18">
        <v>1028</v>
      </c>
      <c r="H40" s="18">
        <f t="shared" ref="H40" si="62">(IF(D40="SELL",E40-F40,IF(D40="BUY",F40-E40)))*C40</f>
        <v>-28000</v>
      </c>
      <c r="I40" s="18">
        <v>0</v>
      </c>
      <c r="J40" s="18">
        <f t="shared" ref="J40" si="63">SUM(H40,I40)</f>
        <v>-28000</v>
      </c>
      <c r="K40" s="21">
        <v>1038</v>
      </c>
    </row>
    <row r="41" spans="1:11" s="17" customFormat="1" ht="13.5" customHeight="1">
      <c r="A41" s="12">
        <v>43823</v>
      </c>
      <c r="B41" s="13" t="s">
        <v>11</v>
      </c>
      <c r="C41" s="18">
        <v>2000</v>
      </c>
      <c r="D41" s="18" t="s">
        <v>10</v>
      </c>
      <c r="E41" s="15">
        <v>1615</v>
      </c>
      <c r="F41" s="15">
        <v>1626</v>
      </c>
      <c r="G41" s="18">
        <v>0</v>
      </c>
      <c r="H41" s="18">
        <f t="shared" ref="H41" si="64">(IF(D41="SELL",E41-F41,IF(D41="BUY",F41-E41)))*C41</f>
        <v>22000</v>
      </c>
      <c r="I41" s="18">
        <v>0</v>
      </c>
      <c r="J41" s="18">
        <f t="shared" ref="J41" si="65">SUM(H41,I41)</f>
        <v>22000</v>
      </c>
      <c r="K41" s="21">
        <v>1601</v>
      </c>
    </row>
    <row r="42" spans="1:11" s="17" customFormat="1" ht="13.5" customHeight="1">
      <c r="A42" s="12">
        <v>43822</v>
      </c>
      <c r="B42" s="13" t="s">
        <v>166</v>
      </c>
      <c r="C42" s="18">
        <v>5000</v>
      </c>
      <c r="D42" s="18" t="s">
        <v>10</v>
      </c>
      <c r="E42" s="15">
        <v>139</v>
      </c>
      <c r="F42" s="15">
        <v>141.85</v>
      </c>
      <c r="G42" s="18">
        <v>0</v>
      </c>
      <c r="H42" s="18">
        <f t="shared" ref="H42" si="66">(IF(D42="SELL",E42-F42,IF(D42="BUY",F42-E42)))*C42</f>
        <v>14249.999999999971</v>
      </c>
      <c r="I42" s="18">
        <v>0</v>
      </c>
      <c r="J42" s="18">
        <f t="shared" ref="J42" si="67">SUM(H42,I42)</f>
        <v>14249.999999999971</v>
      </c>
      <c r="K42" s="21">
        <v>136</v>
      </c>
    </row>
    <row r="43" spans="1:11" s="17" customFormat="1" ht="13.5" customHeight="1">
      <c r="A43" s="12">
        <v>43822</v>
      </c>
      <c r="B43" s="13" t="s">
        <v>109</v>
      </c>
      <c r="C43" s="18">
        <v>5000</v>
      </c>
      <c r="D43" s="18" t="s">
        <v>10</v>
      </c>
      <c r="E43" s="15">
        <v>350</v>
      </c>
      <c r="F43" s="15">
        <v>346.2</v>
      </c>
      <c r="G43" s="18">
        <v>0</v>
      </c>
      <c r="H43" s="18">
        <f t="shared" ref="H43" si="68">(IF(D43="SELL",E43-F43,IF(D43="BUY",F43-E43)))*C43</f>
        <v>-19000.000000000058</v>
      </c>
      <c r="I43" s="18">
        <v>0</v>
      </c>
      <c r="J43" s="18">
        <f t="shared" ref="J43" si="69">SUM(H43,I43)</f>
        <v>-19000.000000000058</v>
      </c>
      <c r="K43" s="21">
        <v>346.2</v>
      </c>
    </row>
    <row r="44" spans="1:11" s="17" customFormat="1" ht="13.5" customHeight="1">
      <c r="A44" s="12">
        <v>43818</v>
      </c>
      <c r="B44" s="13" t="s">
        <v>34</v>
      </c>
      <c r="C44" s="18">
        <v>1505</v>
      </c>
      <c r="D44" s="18" t="s">
        <v>10</v>
      </c>
      <c r="E44" s="15">
        <v>1295.5</v>
      </c>
      <c r="F44" s="15">
        <v>1310</v>
      </c>
      <c r="G44" s="18">
        <v>1028</v>
      </c>
      <c r="H44" s="18">
        <f t="shared" ref="H44" si="70">(IF(D44="SELL",E44-F44,IF(D44="BUY",F44-E44)))*C44</f>
        <v>21822.5</v>
      </c>
      <c r="I44" s="18">
        <v>0</v>
      </c>
      <c r="J44" s="18">
        <f t="shared" ref="J44" si="71">SUM(H44,I44)</f>
        <v>21822.5</v>
      </c>
      <c r="K44" s="21">
        <v>1280</v>
      </c>
    </row>
    <row r="45" spans="1:11" s="17" customFormat="1" ht="13.5" customHeight="1">
      <c r="A45" s="12">
        <v>43817</v>
      </c>
      <c r="B45" s="13" t="s">
        <v>105</v>
      </c>
      <c r="C45" s="18">
        <v>5000</v>
      </c>
      <c r="D45" s="18" t="s">
        <v>10</v>
      </c>
      <c r="E45" s="15">
        <v>251</v>
      </c>
      <c r="F45" s="15">
        <v>260</v>
      </c>
      <c r="G45" s="18">
        <v>1028</v>
      </c>
      <c r="H45" s="18">
        <f t="shared" ref="H45" si="72">(IF(D45="SELL",E45-F45,IF(D45="BUY",F45-E45)))*C45</f>
        <v>45000</v>
      </c>
      <c r="I45" s="18">
        <v>0</v>
      </c>
      <c r="J45" s="18">
        <f t="shared" ref="J45" si="73">SUM(H45,I45)</f>
        <v>45000</v>
      </c>
      <c r="K45" s="21">
        <v>246.8</v>
      </c>
    </row>
    <row r="46" spans="1:11" s="17" customFormat="1" ht="13.5" customHeight="1">
      <c r="A46" s="12">
        <v>43817</v>
      </c>
      <c r="B46" s="13" t="s">
        <v>47</v>
      </c>
      <c r="C46" s="18">
        <v>3500</v>
      </c>
      <c r="D46" s="18" t="s">
        <v>10</v>
      </c>
      <c r="E46" s="15">
        <v>253</v>
      </c>
      <c r="F46" s="15">
        <v>0</v>
      </c>
      <c r="G46" s="18">
        <v>1028</v>
      </c>
      <c r="H46" s="18">
        <v>0</v>
      </c>
      <c r="I46" s="18">
        <v>0</v>
      </c>
      <c r="J46" s="18">
        <v>0</v>
      </c>
      <c r="K46" s="21">
        <v>0</v>
      </c>
    </row>
    <row r="47" spans="1:11" s="17" customFormat="1" ht="13.5" customHeight="1">
      <c r="A47" s="12">
        <v>43817</v>
      </c>
      <c r="B47" s="13" t="s">
        <v>165</v>
      </c>
      <c r="C47" s="18">
        <v>500</v>
      </c>
      <c r="D47" s="18" t="s">
        <v>10</v>
      </c>
      <c r="E47" s="15">
        <v>3680</v>
      </c>
      <c r="F47" s="15">
        <v>3630</v>
      </c>
      <c r="G47" s="18">
        <v>1028</v>
      </c>
      <c r="H47" s="18">
        <f t="shared" ref="H47" si="74">(IF(D47="SELL",E47-F47,IF(D47="BUY",F47-E47)))*C47</f>
        <v>-25000</v>
      </c>
      <c r="I47" s="18">
        <v>0</v>
      </c>
      <c r="J47" s="18">
        <f t="shared" ref="J47" si="75">SUM(H47,I47)</f>
        <v>-25000</v>
      </c>
      <c r="K47" s="21">
        <v>3630</v>
      </c>
    </row>
    <row r="48" spans="1:11" s="17" customFormat="1" ht="13.5" customHeight="1">
      <c r="A48" s="12">
        <v>43816</v>
      </c>
      <c r="B48" s="13" t="s">
        <v>49</v>
      </c>
      <c r="C48" s="18">
        <v>5000</v>
      </c>
      <c r="D48" s="18" t="s">
        <v>10</v>
      </c>
      <c r="E48" s="15">
        <v>583.5</v>
      </c>
      <c r="F48" s="15">
        <v>588</v>
      </c>
      <c r="G48" s="18">
        <v>1028</v>
      </c>
      <c r="H48" s="18">
        <f t="shared" ref="H48" si="76">(IF(D48="SELL",E48-F48,IF(D48="BUY",F48-E48)))*C48</f>
        <v>22500</v>
      </c>
      <c r="I48" s="18">
        <v>0</v>
      </c>
      <c r="J48" s="18">
        <f t="shared" ref="J48" si="77">SUM(H48,I48)</f>
        <v>22500</v>
      </c>
      <c r="K48" s="21">
        <v>576</v>
      </c>
    </row>
    <row r="49" spans="1:11" s="17" customFormat="1" ht="13.5" customHeight="1">
      <c r="A49" s="12">
        <v>43815</v>
      </c>
      <c r="B49" s="13" t="s">
        <v>112</v>
      </c>
      <c r="C49" s="18">
        <v>3800</v>
      </c>
      <c r="D49" s="18" t="s">
        <v>10</v>
      </c>
      <c r="E49" s="15">
        <v>442</v>
      </c>
      <c r="F49" s="15">
        <v>448</v>
      </c>
      <c r="G49" s="18">
        <v>1028</v>
      </c>
      <c r="H49" s="18">
        <f t="shared" ref="H49" si="78">(IF(D49="SELL",E49-F49,IF(D49="BUY",F49-E49)))*C49</f>
        <v>22800</v>
      </c>
      <c r="I49" s="18">
        <v>0</v>
      </c>
      <c r="J49" s="18">
        <f t="shared" ref="J49" si="79">SUM(H49,I49)</f>
        <v>22800</v>
      </c>
      <c r="K49" s="21">
        <v>436.5</v>
      </c>
    </row>
    <row r="50" spans="1:11" s="17" customFormat="1" ht="13.5" customHeight="1">
      <c r="A50" s="12">
        <v>43812</v>
      </c>
      <c r="B50" s="13" t="s">
        <v>164</v>
      </c>
      <c r="C50" s="18">
        <v>2000</v>
      </c>
      <c r="D50" s="18" t="s">
        <v>10</v>
      </c>
      <c r="E50" s="15">
        <v>198.65</v>
      </c>
      <c r="F50" s="15">
        <v>198.65</v>
      </c>
      <c r="G50" s="18">
        <v>1028</v>
      </c>
      <c r="H50" s="18">
        <f t="shared" ref="H50" si="80">(IF(D50="SELL",E50-F50,IF(D50="BUY",F50-E50)))*C50</f>
        <v>0</v>
      </c>
      <c r="I50" s="18">
        <v>0</v>
      </c>
      <c r="J50" s="18">
        <f t="shared" ref="J50" si="81">SUM(H50,I50)</f>
        <v>0</v>
      </c>
      <c r="K50" s="21">
        <v>0</v>
      </c>
    </row>
    <row r="51" spans="1:11" s="17" customFormat="1" ht="13.5" customHeight="1">
      <c r="A51" s="12">
        <v>43812</v>
      </c>
      <c r="B51" s="13" t="s">
        <v>104</v>
      </c>
      <c r="C51" s="18">
        <v>5000</v>
      </c>
      <c r="D51" s="18" t="s">
        <v>10</v>
      </c>
      <c r="E51" s="15">
        <v>305</v>
      </c>
      <c r="F51" s="15">
        <v>308</v>
      </c>
      <c r="G51" s="18">
        <v>1028</v>
      </c>
      <c r="H51" s="18">
        <f t="shared" ref="H51" si="82">(IF(D51="SELL",E51-F51,IF(D51="BUY",F51-E51)))*C51</f>
        <v>15000</v>
      </c>
      <c r="I51" s="18">
        <v>0</v>
      </c>
      <c r="J51" s="18">
        <f t="shared" ref="J51" si="83">SUM(H51,I51)</f>
        <v>15000</v>
      </c>
      <c r="K51" s="21">
        <v>299.2</v>
      </c>
    </row>
    <row r="52" spans="1:11" s="17" customFormat="1" ht="13.5" customHeight="1">
      <c r="A52" s="12">
        <v>43811</v>
      </c>
      <c r="B52" s="13" t="s">
        <v>107</v>
      </c>
      <c r="C52" s="18">
        <v>1000</v>
      </c>
      <c r="D52" s="18" t="s">
        <v>10</v>
      </c>
      <c r="E52" s="15">
        <v>1888</v>
      </c>
      <c r="F52" s="15">
        <v>1935</v>
      </c>
      <c r="G52" s="18">
        <v>1028</v>
      </c>
      <c r="H52" s="18">
        <f t="shared" ref="H52" si="84">(IF(D52="SELL",E52-F52,IF(D52="BUY",F52-E52)))*C52</f>
        <v>47000</v>
      </c>
      <c r="I52" s="18">
        <v>0</v>
      </c>
      <c r="J52" s="18">
        <f t="shared" ref="J52" si="85">SUM(H52,I52)</f>
        <v>47000</v>
      </c>
      <c r="K52" s="21">
        <v>1865.3</v>
      </c>
    </row>
    <row r="53" spans="1:11" s="17" customFormat="1" ht="13.5" customHeight="1">
      <c r="A53" s="12">
        <v>43810</v>
      </c>
      <c r="B53" s="13" t="s">
        <v>147</v>
      </c>
      <c r="C53" s="18">
        <v>3000</v>
      </c>
      <c r="D53" s="18" t="s">
        <v>10</v>
      </c>
      <c r="E53" s="15">
        <v>439.9</v>
      </c>
      <c r="F53" s="15">
        <v>448</v>
      </c>
      <c r="G53" s="18">
        <v>1028</v>
      </c>
      <c r="H53" s="18">
        <f t="shared" ref="H53" si="86">(IF(D53="SELL",E53-F53,IF(D53="BUY",F53-E53)))*C53</f>
        <v>24300.000000000069</v>
      </c>
      <c r="I53" s="18">
        <v>0</v>
      </c>
      <c r="J53" s="18">
        <f t="shared" ref="J53" si="87">SUM(H53,I53)</f>
        <v>24300.000000000069</v>
      </c>
      <c r="K53" s="21">
        <v>436</v>
      </c>
    </row>
    <row r="54" spans="1:11" s="17" customFormat="1" ht="13.5" customHeight="1">
      <c r="A54" s="12">
        <v>43809</v>
      </c>
      <c r="B54" s="13" t="s">
        <v>157</v>
      </c>
      <c r="C54" s="18">
        <v>5000</v>
      </c>
      <c r="D54" s="18" t="s">
        <v>10</v>
      </c>
      <c r="E54" s="15">
        <v>251</v>
      </c>
      <c r="F54" s="15">
        <v>245</v>
      </c>
      <c r="G54" s="18">
        <v>1028</v>
      </c>
      <c r="H54" s="18">
        <f t="shared" ref="H54" si="88">(IF(D54="SELL",E54-F54,IF(D54="BUY",F54-E54)))*C54</f>
        <v>-30000</v>
      </c>
      <c r="I54" s="18">
        <v>0</v>
      </c>
      <c r="J54" s="18">
        <f t="shared" ref="J54" si="89">SUM(H54,I54)</f>
        <v>-30000</v>
      </c>
      <c r="K54" s="21">
        <v>245</v>
      </c>
    </row>
    <row r="55" spans="1:11" s="17" customFormat="1" ht="13.5" customHeight="1">
      <c r="A55" s="12">
        <v>43808</v>
      </c>
      <c r="B55" s="13" t="s">
        <v>27</v>
      </c>
      <c r="C55" s="18">
        <v>5000</v>
      </c>
      <c r="D55" s="18" t="s">
        <v>10</v>
      </c>
      <c r="E55" s="15">
        <v>336.5</v>
      </c>
      <c r="F55" s="15">
        <v>342</v>
      </c>
      <c r="G55" s="18">
        <v>1028</v>
      </c>
      <c r="H55" s="18">
        <f t="shared" ref="H55" si="90">(IF(D55="SELL",E55-F55,IF(D55="BUY",F55-E55)))*C55</f>
        <v>27500</v>
      </c>
      <c r="I55" s="18">
        <v>0</v>
      </c>
      <c r="J55" s="18">
        <f t="shared" ref="J55" si="91">SUM(H55,I55)</f>
        <v>27500</v>
      </c>
      <c r="K55" s="21">
        <v>332</v>
      </c>
    </row>
    <row r="56" spans="1:11" s="17" customFormat="1" ht="13.5" customHeight="1">
      <c r="A56" s="12">
        <v>43808</v>
      </c>
      <c r="B56" s="13" t="s">
        <v>163</v>
      </c>
      <c r="C56" s="18">
        <v>20000</v>
      </c>
      <c r="D56" s="18" t="s">
        <v>10</v>
      </c>
      <c r="E56" s="15">
        <v>83.3</v>
      </c>
      <c r="F56" s="15">
        <v>82</v>
      </c>
      <c r="G56" s="18">
        <v>1028</v>
      </c>
      <c r="H56" s="18">
        <f t="shared" ref="H56" si="92">(IF(D56="SELL",E56-F56,IF(D56="BUY",F56-E56)))*C56</f>
        <v>-25999.999999999942</v>
      </c>
      <c r="I56" s="18">
        <v>0</v>
      </c>
      <c r="J56" s="18">
        <f t="shared" ref="J56" si="93">SUM(H56,I56)</f>
        <v>-25999.999999999942</v>
      </c>
      <c r="K56" s="21">
        <v>82</v>
      </c>
    </row>
    <row r="57" spans="1:11" s="17" customFormat="1" ht="13.5" customHeight="1">
      <c r="A57" s="12">
        <v>43808</v>
      </c>
      <c r="B57" s="13" t="s">
        <v>69</v>
      </c>
      <c r="C57" s="18">
        <v>6500</v>
      </c>
      <c r="D57" s="18" t="s">
        <v>10</v>
      </c>
      <c r="E57" s="15">
        <v>178</v>
      </c>
      <c r="F57" s="15">
        <v>178</v>
      </c>
      <c r="G57" s="18">
        <v>1028</v>
      </c>
      <c r="H57" s="18">
        <f t="shared" ref="H57" si="94">(IF(D57="SELL",E57-F57,IF(D57="BUY",F57-E57)))*C57</f>
        <v>0</v>
      </c>
      <c r="I57" s="18">
        <v>0</v>
      </c>
      <c r="J57" s="18">
        <f t="shared" ref="J57" si="95">SUM(H57,I57)</f>
        <v>0</v>
      </c>
      <c r="K57" s="21">
        <v>0</v>
      </c>
    </row>
    <row r="58" spans="1:11" s="17" customFormat="1" ht="13.5" customHeight="1">
      <c r="A58" s="12">
        <v>43804</v>
      </c>
      <c r="B58" s="13" t="s">
        <v>162</v>
      </c>
      <c r="C58" s="18">
        <v>3000</v>
      </c>
      <c r="D58" s="18" t="s">
        <v>10</v>
      </c>
      <c r="E58" s="15">
        <v>1030</v>
      </c>
      <c r="F58" s="15">
        <v>1061</v>
      </c>
      <c r="G58" s="18">
        <v>1028</v>
      </c>
      <c r="H58" s="18">
        <f t="shared" ref="H58" si="96">(IF(D58="SELL",E58-F58,IF(D58="BUY",F58-E58)))*C58</f>
        <v>93000</v>
      </c>
      <c r="I58" s="18">
        <v>0</v>
      </c>
      <c r="J58" s="18">
        <f t="shared" ref="J58" si="97">SUM(H58,I58)</f>
        <v>93000</v>
      </c>
      <c r="K58" s="21">
        <v>1018</v>
      </c>
    </row>
    <row r="59" spans="1:11" s="17" customFormat="1" ht="13.5" customHeight="1">
      <c r="A59" s="12">
        <v>43803</v>
      </c>
      <c r="B59" s="13" t="s">
        <v>161</v>
      </c>
      <c r="C59" s="18">
        <v>5000</v>
      </c>
      <c r="D59" s="18" t="s">
        <v>10</v>
      </c>
      <c r="E59" s="15">
        <v>344</v>
      </c>
      <c r="F59" s="15">
        <v>344</v>
      </c>
      <c r="G59" s="18">
        <v>0</v>
      </c>
      <c r="H59" s="18">
        <f t="shared" ref="H59" si="98">(IF(D59="SELL",E59-F59,IF(D59="BUY",F59-E59)))*C59</f>
        <v>0</v>
      </c>
      <c r="I59" s="18">
        <v>0</v>
      </c>
      <c r="J59" s="18">
        <f t="shared" ref="J59" si="99">SUM(H59,I59)</f>
        <v>0</v>
      </c>
      <c r="K59" s="21">
        <v>0</v>
      </c>
    </row>
    <row r="60" spans="1:11" s="17" customFormat="1" ht="13.5" customHeight="1">
      <c r="A60" s="12">
        <v>43802</v>
      </c>
      <c r="B60" s="13" t="s">
        <v>137</v>
      </c>
      <c r="C60" s="18">
        <v>5000</v>
      </c>
      <c r="D60" s="18" t="s">
        <v>10</v>
      </c>
      <c r="E60" s="15">
        <v>346</v>
      </c>
      <c r="F60" s="15">
        <v>358</v>
      </c>
      <c r="G60" s="18">
        <v>0</v>
      </c>
      <c r="H60" s="18">
        <f t="shared" ref="H60" si="100">(IF(D60="SELL",E60-F60,IF(D60="BUY",F60-E60)))*C60</f>
        <v>60000</v>
      </c>
      <c r="I60" s="18">
        <v>0</v>
      </c>
      <c r="J60" s="18">
        <f t="shared" ref="J60" si="101">SUM(H60,I60)</f>
        <v>60000</v>
      </c>
      <c r="K60" s="21">
        <v>339</v>
      </c>
    </row>
    <row r="61" spans="1:11" s="17" customFormat="1" ht="13.5" customHeight="1">
      <c r="A61" s="12">
        <v>43801</v>
      </c>
      <c r="B61" s="13" t="s">
        <v>27</v>
      </c>
      <c r="C61" s="18">
        <v>5000</v>
      </c>
      <c r="D61" s="18" t="s">
        <v>10</v>
      </c>
      <c r="E61" s="15">
        <v>333.2</v>
      </c>
      <c r="F61" s="15">
        <v>338</v>
      </c>
      <c r="G61" s="18">
        <v>0</v>
      </c>
      <c r="H61" s="18">
        <f t="shared" ref="H61" si="102">(IF(D61="SELL",E61-F61,IF(D61="BUY",F61-E61)))*C61</f>
        <v>24000.000000000058</v>
      </c>
      <c r="I61" s="18">
        <v>0</v>
      </c>
      <c r="J61" s="18">
        <f t="shared" ref="J61" si="103">SUM(H61,I61)</f>
        <v>24000.000000000058</v>
      </c>
      <c r="K61" s="21">
        <v>328</v>
      </c>
    </row>
    <row r="62" spans="1:11" s="17" customFormat="1" ht="13.5" customHeight="1">
      <c r="A62" s="12">
        <v>43797</v>
      </c>
      <c r="B62" s="13" t="s">
        <v>34</v>
      </c>
      <c r="C62" s="18">
        <v>1500</v>
      </c>
      <c r="D62" s="18" t="s">
        <v>10</v>
      </c>
      <c r="E62" s="15">
        <v>1341</v>
      </c>
      <c r="F62" s="15">
        <v>1341</v>
      </c>
      <c r="G62" s="18">
        <v>0</v>
      </c>
      <c r="H62" s="18">
        <f t="shared" ref="H62" si="104">(IF(D62="SELL",E62-F62,IF(D62="BUY",F62-E62)))*C62</f>
        <v>0</v>
      </c>
      <c r="I62" s="18">
        <v>0</v>
      </c>
      <c r="J62" s="18">
        <f t="shared" ref="J62" si="105">SUM(H62,I62)</f>
        <v>0</v>
      </c>
      <c r="K62" s="21">
        <v>0</v>
      </c>
    </row>
    <row r="63" spans="1:11" s="17" customFormat="1" ht="13.5" customHeight="1">
      <c r="A63" s="12">
        <v>43797</v>
      </c>
      <c r="B63" s="13" t="s">
        <v>159</v>
      </c>
      <c r="C63" s="18">
        <v>20000</v>
      </c>
      <c r="D63" s="18" t="s">
        <v>10</v>
      </c>
      <c r="E63" s="15">
        <v>130.5</v>
      </c>
      <c r="F63" s="15">
        <v>132</v>
      </c>
      <c r="G63" s="18">
        <v>0</v>
      </c>
      <c r="H63" s="18">
        <f t="shared" ref="H63" si="106">(IF(D63="SELL",E63-F63,IF(D63="BUY",F63-E63)))*C63</f>
        <v>30000</v>
      </c>
      <c r="I63" s="18">
        <v>0</v>
      </c>
      <c r="J63" s="18">
        <f t="shared" ref="J63" si="107">SUM(H63,I63)</f>
        <v>30000</v>
      </c>
      <c r="K63" s="21">
        <v>128</v>
      </c>
    </row>
    <row r="64" spans="1:11" s="17" customFormat="1" ht="13.5" customHeight="1">
      <c r="A64" s="12">
        <v>43796</v>
      </c>
      <c r="B64" s="13" t="s">
        <v>157</v>
      </c>
      <c r="C64" s="18">
        <v>5000</v>
      </c>
      <c r="D64" s="18" t="s">
        <v>10</v>
      </c>
      <c r="E64" s="15">
        <v>256.5</v>
      </c>
      <c r="F64" s="15">
        <v>265.5</v>
      </c>
      <c r="G64" s="18">
        <v>0</v>
      </c>
      <c r="H64" s="18">
        <f t="shared" ref="H64" si="108">(IF(D64="SELL",E64-F64,IF(D64="BUY",F64-E64)))*C64</f>
        <v>45000</v>
      </c>
      <c r="I64" s="18">
        <v>0</v>
      </c>
      <c r="J64" s="18">
        <f t="shared" ref="J64" si="109">SUM(H64,I64)</f>
        <v>45000</v>
      </c>
      <c r="K64" s="21">
        <v>255</v>
      </c>
    </row>
    <row r="65" spans="1:11" s="17" customFormat="1" ht="13.5" customHeight="1">
      <c r="A65" s="12">
        <v>43796</v>
      </c>
      <c r="B65" s="13" t="s">
        <v>159</v>
      </c>
      <c r="C65" s="18">
        <v>20000</v>
      </c>
      <c r="D65" s="18" t="s">
        <v>10</v>
      </c>
      <c r="E65" s="15">
        <v>118.2</v>
      </c>
      <c r="F65" s="15">
        <v>123.5</v>
      </c>
      <c r="G65" s="18">
        <v>0</v>
      </c>
      <c r="H65" s="18">
        <f t="shared" ref="H65" si="110">(IF(D65="SELL",E65-F65,IF(D65="BUY",F65-E65)))*C65</f>
        <v>105999.99999999994</v>
      </c>
      <c r="I65" s="18">
        <v>0</v>
      </c>
      <c r="J65" s="18">
        <f t="shared" ref="J65" si="111">SUM(H65,I65)</f>
        <v>105999.99999999994</v>
      </c>
      <c r="K65" s="21">
        <v>115.5</v>
      </c>
    </row>
    <row r="66" spans="1:11" s="17" customFormat="1" ht="13.5" customHeight="1">
      <c r="A66" s="12">
        <v>43795</v>
      </c>
      <c r="B66" s="13" t="s">
        <v>159</v>
      </c>
      <c r="C66" s="18">
        <v>10000</v>
      </c>
      <c r="D66" s="18" t="s">
        <v>10</v>
      </c>
      <c r="E66" s="15">
        <v>116.2</v>
      </c>
      <c r="F66" s="15">
        <v>118.5</v>
      </c>
      <c r="G66" s="18">
        <v>0</v>
      </c>
      <c r="H66" s="18">
        <f t="shared" ref="H66" si="112">(IF(D66="SELL",E66-F66,IF(D66="BUY",F66-E66)))*C66</f>
        <v>22999.999999999971</v>
      </c>
      <c r="I66" s="18">
        <v>0</v>
      </c>
      <c r="J66" s="18">
        <f t="shared" ref="J66" si="113">SUM(H66,I66)</f>
        <v>22999.999999999971</v>
      </c>
      <c r="K66" s="21">
        <v>113</v>
      </c>
    </row>
    <row r="67" spans="1:11" s="17" customFormat="1" ht="13.5" customHeight="1">
      <c r="A67" s="12">
        <v>43794</v>
      </c>
      <c r="B67" s="13" t="s">
        <v>160</v>
      </c>
      <c r="C67" s="18">
        <v>8000</v>
      </c>
      <c r="D67" s="18" t="s">
        <v>10</v>
      </c>
      <c r="E67" s="15">
        <v>218</v>
      </c>
      <c r="F67" s="15">
        <v>221</v>
      </c>
      <c r="G67" s="18">
        <v>0</v>
      </c>
      <c r="H67" s="18">
        <f t="shared" ref="H67" si="114">(IF(D67="SELL",E67-F67,IF(D67="BUY",F67-E67)))*C67</f>
        <v>24000</v>
      </c>
      <c r="I67" s="18">
        <v>0</v>
      </c>
      <c r="J67" s="18">
        <f t="shared" ref="J67" si="115">SUM(H67,I67)</f>
        <v>24000</v>
      </c>
      <c r="K67" s="21">
        <v>215.5</v>
      </c>
    </row>
    <row r="68" spans="1:11" s="17" customFormat="1" ht="13.5" customHeight="1">
      <c r="A68" s="12">
        <v>43794</v>
      </c>
      <c r="B68" s="13" t="s">
        <v>159</v>
      </c>
      <c r="C68" s="18">
        <v>20000</v>
      </c>
      <c r="D68" s="18" t="s">
        <v>10</v>
      </c>
      <c r="E68" s="15">
        <v>113.5</v>
      </c>
      <c r="F68" s="15">
        <v>115.65</v>
      </c>
      <c r="G68" s="18">
        <v>0</v>
      </c>
      <c r="H68" s="18">
        <f t="shared" ref="H68" si="116">(IF(D68="SELL",E68-F68,IF(D68="BUY",F68-E68)))*C68</f>
        <v>43000.000000000116</v>
      </c>
      <c r="I68" s="18">
        <v>0</v>
      </c>
      <c r="J68" s="18">
        <f t="shared" ref="J68" si="117">SUM(H68,I68)</f>
        <v>43000.000000000116</v>
      </c>
      <c r="K68" s="21">
        <v>111</v>
      </c>
    </row>
    <row r="69" spans="1:11" s="17" customFormat="1" ht="13.5" customHeight="1">
      <c r="A69" s="12">
        <v>43791</v>
      </c>
      <c r="B69" s="13" t="s">
        <v>158</v>
      </c>
      <c r="C69" s="18">
        <v>5000</v>
      </c>
      <c r="D69" s="18" t="s">
        <v>10</v>
      </c>
      <c r="E69" s="20">
        <v>163</v>
      </c>
      <c r="F69" s="20">
        <v>159</v>
      </c>
      <c r="G69" s="18">
        <v>0</v>
      </c>
      <c r="H69" s="18">
        <f t="shared" ref="H69" si="118">(IF(D69="SELL",E69-F69,IF(D69="BUY",F69-E69)))*C69</f>
        <v>-20000</v>
      </c>
      <c r="I69" s="18">
        <v>0</v>
      </c>
      <c r="J69" s="18">
        <f t="shared" ref="J69" si="119">SUM(H69,I69)</f>
        <v>-20000</v>
      </c>
      <c r="K69" s="21">
        <v>159</v>
      </c>
    </row>
    <row r="70" spans="1:11" s="17" customFormat="1" ht="13.5" customHeight="1">
      <c r="A70" s="12">
        <v>43791</v>
      </c>
      <c r="B70" s="13" t="s">
        <v>104</v>
      </c>
      <c r="C70" s="18">
        <v>5000</v>
      </c>
      <c r="D70" s="18" t="s">
        <v>10</v>
      </c>
      <c r="E70" s="20">
        <v>332</v>
      </c>
      <c r="F70" s="20">
        <v>326</v>
      </c>
      <c r="G70" s="18">
        <v>0</v>
      </c>
      <c r="H70" s="18">
        <f t="shared" ref="H70" si="120">(IF(D70="SELL",E70-F70,IF(D70="BUY",F70-E70)))*C70</f>
        <v>-30000</v>
      </c>
      <c r="I70" s="18">
        <v>0</v>
      </c>
      <c r="J70" s="18">
        <f t="shared" ref="J70" si="121">SUM(H70,I70)</f>
        <v>-30000</v>
      </c>
      <c r="K70" s="21">
        <v>326</v>
      </c>
    </row>
    <row r="71" spans="1:11" s="17" customFormat="1" ht="13.5" customHeight="1">
      <c r="A71" s="12">
        <v>43791</v>
      </c>
      <c r="B71" s="13" t="s">
        <v>157</v>
      </c>
      <c r="C71" s="18">
        <v>3000</v>
      </c>
      <c r="D71" s="18" t="s">
        <v>10</v>
      </c>
      <c r="E71" s="20">
        <v>273</v>
      </c>
      <c r="F71" s="20">
        <v>268</v>
      </c>
      <c r="G71" s="18">
        <v>0</v>
      </c>
      <c r="H71" s="18">
        <f t="shared" ref="H71" si="122">(IF(D71="SELL",E71-F71,IF(D71="BUY",F71-E71)))*C71</f>
        <v>-15000</v>
      </c>
      <c r="I71" s="18">
        <v>0</v>
      </c>
      <c r="J71" s="18">
        <f t="shared" ref="J71" si="123">SUM(H71,I71)</f>
        <v>-15000</v>
      </c>
      <c r="K71" s="21">
        <v>268</v>
      </c>
    </row>
    <row r="72" spans="1:11" s="17" customFormat="1" ht="13.5" customHeight="1">
      <c r="A72" s="12">
        <v>43790</v>
      </c>
      <c r="B72" s="13" t="s">
        <v>157</v>
      </c>
      <c r="C72" s="18">
        <v>6500</v>
      </c>
      <c r="D72" s="18" t="s">
        <v>10</v>
      </c>
      <c r="E72" s="20">
        <v>258.55</v>
      </c>
      <c r="F72" s="20">
        <v>268</v>
      </c>
      <c r="G72" s="18">
        <v>699</v>
      </c>
      <c r="H72" s="18">
        <f t="shared" ref="H72" si="124">(IF(D72="SELL",E72-F72,IF(D72="BUY",F72-E72)))*C72</f>
        <v>61424.999999999927</v>
      </c>
      <c r="I72" s="18">
        <v>0</v>
      </c>
      <c r="J72" s="18">
        <f t="shared" ref="J72" si="125">SUM(H72,I72)</f>
        <v>61424.999999999927</v>
      </c>
      <c r="K72" s="21">
        <v>253</v>
      </c>
    </row>
    <row r="73" spans="1:11" s="17" customFormat="1" ht="13.5" customHeight="1">
      <c r="A73" s="12">
        <v>43789</v>
      </c>
      <c r="B73" s="13" t="s">
        <v>112</v>
      </c>
      <c r="C73" s="18">
        <v>2000</v>
      </c>
      <c r="D73" s="18" t="s">
        <v>10</v>
      </c>
      <c r="E73" s="20">
        <v>568</v>
      </c>
      <c r="F73" s="20">
        <v>578</v>
      </c>
      <c r="G73" s="18">
        <v>699</v>
      </c>
      <c r="H73" s="18">
        <f t="shared" ref="H73" si="126">(IF(D73="SELL",E73-F73,IF(D73="BUY",F73-E73)))*C73</f>
        <v>20000</v>
      </c>
      <c r="I73" s="18">
        <v>0</v>
      </c>
      <c r="J73" s="18">
        <f t="shared" ref="J73" si="127">SUM(H73,I73)</f>
        <v>20000</v>
      </c>
      <c r="K73" s="21">
        <v>558</v>
      </c>
    </row>
    <row r="74" spans="1:11" s="17" customFormat="1" ht="13.5" customHeight="1">
      <c r="A74" s="12">
        <v>43788</v>
      </c>
      <c r="B74" s="13" t="s">
        <v>50</v>
      </c>
      <c r="C74" s="18">
        <v>2000</v>
      </c>
      <c r="D74" s="18" t="s">
        <v>10</v>
      </c>
      <c r="E74" s="20">
        <v>1191</v>
      </c>
      <c r="F74" s="20">
        <v>1211</v>
      </c>
      <c r="G74" s="18">
        <v>699</v>
      </c>
      <c r="H74" s="18">
        <f t="shared" ref="H74" si="128">(IF(D74="SELL",E74-F74,IF(D74="BUY",F74-E74)))*C74</f>
        <v>40000</v>
      </c>
      <c r="I74" s="18">
        <v>0</v>
      </c>
      <c r="J74" s="18">
        <f t="shared" ref="J74" si="129">SUM(H74,I74)</f>
        <v>40000</v>
      </c>
      <c r="K74" s="21">
        <v>1180</v>
      </c>
    </row>
    <row r="75" spans="1:11" s="17" customFormat="1" ht="13.5" customHeight="1">
      <c r="A75" s="12">
        <v>43787</v>
      </c>
      <c r="B75" s="13" t="s">
        <v>156</v>
      </c>
      <c r="C75" s="18">
        <v>5000</v>
      </c>
      <c r="D75" s="18" t="s">
        <v>10</v>
      </c>
      <c r="E75" s="20">
        <v>720</v>
      </c>
      <c r="F75" s="20">
        <v>728</v>
      </c>
      <c r="G75" s="18">
        <v>699</v>
      </c>
      <c r="H75" s="18">
        <f t="shared" ref="H75" si="130">(IF(D75="SELL",E75-F75,IF(D75="BUY",F75-E75)))*C75</f>
        <v>40000</v>
      </c>
      <c r="I75" s="18">
        <v>0</v>
      </c>
      <c r="J75" s="18">
        <f t="shared" ref="J75" si="131">SUM(H75,I75)</f>
        <v>40000</v>
      </c>
      <c r="K75" s="21">
        <v>708.8</v>
      </c>
    </row>
    <row r="76" spans="1:11" s="17" customFormat="1" ht="13.5" customHeight="1">
      <c r="A76" s="12">
        <v>43783</v>
      </c>
      <c r="B76" s="13" t="s">
        <v>151</v>
      </c>
      <c r="C76" s="18">
        <v>2000</v>
      </c>
      <c r="D76" s="18" t="s">
        <v>10</v>
      </c>
      <c r="E76" s="20">
        <v>551</v>
      </c>
      <c r="F76" s="20">
        <v>568</v>
      </c>
      <c r="G76" s="18">
        <v>699</v>
      </c>
      <c r="H76" s="18">
        <f t="shared" ref="H76" si="132">(IF(D76="SELL",E76-F76,IF(D76="BUY",F76-E76)))*C76</f>
        <v>34000</v>
      </c>
      <c r="I76" s="18">
        <v>0</v>
      </c>
      <c r="J76" s="18">
        <f t="shared" ref="J76" si="133">SUM(H76,I76)</f>
        <v>34000</v>
      </c>
      <c r="K76" s="21">
        <v>538</v>
      </c>
    </row>
    <row r="77" spans="1:11" s="17" customFormat="1" ht="13.5" customHeight="1">
      <c r="A77" s="12">
        <v>43783</v>
      </c>
      <c r="B77" s="13" t="s">
        <v>151</v>
      </c>
      <c r="C77" s="18">
        <v>2000</v>
      </c>
      <c r="D77" s="18" t="s">
        <v>10</v>
      </c>
      <c r="E77" s="20">
        <v>551</v>
      </c>
      <c r="F77" s="20">
        <v>568</v>
      </c>
      <c r="G77" s="18">
        <v>699</v>
      </c>
      <c r="H77" s="18">
        <f t="shared" ref="H77" si="134">(IF(D77="SELL",E77-F77,IF(D77="BUY",F77-E77)))*C77</f>
        <v>34000</v>
      </c>
      <c r="I77" s="18">
        <v>0</v>
      </c>
      <c r="J77" s="18">
        <f t="shared" ref="J77" si="135">SUM(H77,I77)</f>
        <v>34000</v>
      </c>
      <c r="K77" s="21">
        <v>538</v>
      </c>
    </row>
    <row r="78" spans="1:11" s="17" customFormat="1" ht="13.5" customHeight="1">
      <c r="A78" s="12">
        <v>43782</v>
      </c>
      <c r="B78" s="13" t="s">
        <v>151</v>
      </c>
      <c r="C78" s="18">
        <v>1000</v>
      </c>
      <c r="D78" s="18" t="s">
        <v>10</v>
      </c>
      <c r="E78" s="20">
        <v>545</v>
      </c>
      <c r="F78" s="20">
        <v>546</v>
      </c>
      <c r="G78" s="18">
        <v>699</v>
      </c>
      <c r="H78" s="18">
        <f t="shared" ref="H78" si="136">(IF(D78="SELL",E78-F78,IF(D78="BUY",F78-E78)))*C78</f>
        <v>1000</v>
      </c>
      <c r="I78" s="18">
        <v>0</v>
      </c>
      <c r="J78" s="18">
        <f t="shared" ref="J78" si="137">SUM(H78,I78)</f>
        <v>1000</v>
      </c>
      <c r="K78" s="21">
        <v>535</v>
      </c>
    </row>
    <row r="79" spans="1:11" s="17" customFormat="1" ht="13.5" customHeight="1">
      <c r="A79" s="12">
        <v>43782</v>
      </c>
      <c r="B79" s="13" t="s">
        <v>155</v>
      </c>
      <c r="C79" s="18">
        <v>5000</v>
      </c>
      <c r="D79" s="18" t="s">
        <v>10</v>
      </c>
      <c r="E79" s="20">
        <v>145.5</v>
      </c>
      <c r="F79" s="20">
        <v>143.19999999999999</v>
      </c>
      <c r="G79" s="18">
        <v>699</v>
      </c>
      <c r="H79" s="18">
        <f t="shared" ref="H79" si="138">(IF(D79="SELL",E79-F79,IF(D79="BUY",F79-E79)))*C79</f>
        <v>-11500.000000000056</v>
      </c>
      <c r="I79" s="18">
        <v>0</v>
      </c>
      <c r="J79" s="18">
        <f t="shared" ref="J79" si="139">SUM(H79,I79)</f>
        <v>-11500.000000000056</v>
      </c>
      <c r="K79" s="21">
        <v>143.19999999999999</v>
      </c>
    </row>
    <row r="80" spans="1:11" s="17" customFormat="1" ht="13.5" customHeight="1">
      <c r="A80" s="12">
        <v>43777</v>
      </c>
      <c r="B80" s="13" t="s">
        <v>19</v>
      </c>
      <c r="C80" s="18">
        <v>2000</v>
      </c>
      <c r="D80" s="18" t="s">
        <v>10</v>
      </c>
      <c r="E80" s="20">
        <v>551.5</v>
      </c>
      <c r="F80" s="20">
        <v>560</v>
      </c>
      <c r="G80" s="18">
        <v>699</v>
      </c>
      <c r="H80" s="18">
        <f t="shared" ref="H80" si="140">(IF(D80="SELL",E80-F80,IF(D80="BUY",F80-E80)))*C80</f>
        <v>17000</v>
      </c>
      <c r="I80" s="18">
        <v>0</v>
      </c>
      <c r="J80" s="18">
        <f t="shared" ref="J80" si="141">SUM(H80,I80)</f>
        <v>17000</v>
      </c>
      <c r="K80" s="21">
        <v>545</v>
      </c>
    </row>
    <row r="81" spans="1:11" s="17" customFormat="1" ht="13.5" customHeight="1">
      <c r="A81" s="12">
        <v>43776</v>
      </c>
      <c r="B81" s="13" t="s">
        <v>33</v>
      </c>
      <c r="C81" s="18">
        <v>3000</v>
      </c>
      <c r="D81" s="18" t="s">
        <v>10</v>
      </c>
      <c r="E81" s="20">
        <v>432</v>
      </c>
      <c r="F81" s="20">
        <v>446</v>
      </c>
      <c r="G81" s="18">
        <v>699</v>
      </c>
      <c r="H81" s="18">
        <f t="shared" ref="H81" si="142">(IF(D81="SELL",E81-F81,IF(D81="BUY",F81-E81)))*C81</f>
        <v>42000</v>
      </c>
      <c r="I81" s="18">
        <v>0</v>
      </c>
      <c r="J81" s="18">
        <f t="shared" ref="J81" si="143">SUM(H81,I81)</f>
        <v>42000</v>
      </c>
      <c r="K81" s="21">
        <v>426</v>
      </c>
    </row>
    <row r="82" spans="1:11" s="17" customFormat="1" ht="13.5" customHeight="1">
      <c r="A82" s="12">
        <v>43776</v>
      </c>
      <c r="B82" s="13" t="s">
        <v>154</v>
      </c>
      <c r="C82" s="18">
        <v>3000</v>
      </c>
      <c r="D82" s="18" t="s">
        <v>10</v>
      </c>
      <c r="E82" s="20">
        <v>788.85</v>
      </c>
      <c r="F82" s="20">
        <v>776</v>
      </c>
      <c r="G82" s="18">
        <v>699</v>
      </c>
      <c r="H82" s="18">
        <f t="shared" ref="H82" si="144">(IF(D82="SELL",E82-F82,IF(D82="BUY",F82-E82)))*C82</f>
        <v>-38550.000000000065</v>
      </c>
      <c r="I82" s="18">
        <v>0</v>
      </c>
      <c r="J82" s="18">
        <f t="shared" ref="J82" si="145">SUM(H82,I82)</f>
        <v>-38550.000000000065</v>
      </c>
      <c r="K82" s="21">
        <v>776</v>
      </c>
    </row>
    <row r="83" spans="1:11" s="17" customFormat="1" ht="13.5" customHeight="1">
      <c r="A83" s="12">
        <v>43775</v>
      </c>
      <c r="B83" s="13" t="s">
        <v>84</v>
      </c>
      <c r="C83" s="18">
        <v>500</v>
      </c>
      <c r="D83" s="18" t="s">
        <v>10</v>
      </c>
      <c r="E83" s="20">
        <v>1799</v>
      </c>
      <c r="F83" s="20">
        <v>1779</v>
      </c>
      <c r="G83" s="18">
        <v>699</v>
      </c>
      <c r="H83" s="18">
        <f t="shared" ref="H83" si="146">(IF(D83="SELL",E83-F83,IF(D83="BUY",F83-E83)))*C83</f>
        <v>-10000</v>
      </c>
      <c r="I83" s="18">
        <v>0</v>
      </c>
      <c r="J83" s="18">
        <f t="shared" ref="J83" si="147">SUM(H83,I83)</f>
        <v>-10000</v>
      </c>
      <c r="K83" s="21">
        <v>1779</v>
      </c>
    </row>
    <row r="84" spans="1:11" s="17" customFormat="1" ht="13.5" customHeight="1">
      <c r="A84" s="12">
        <v>43775</v>
      </c>
      <c r="B84" s="13" t="s">
        <v>66</v>
      </c>
      <c r="C84" s="18">
        <v>1000</v>
      </c>
      <c r="D84" s="18" t="s">
        <v>10</v>
      </c>
      <c r="E84" s="20">
        <v>1032</v>
      </c>
      <c r="F84" s="20">
        <v>1042</v>
      </c>
      <c r="G84" s="18">
        <v>699</v>
      </c>
      <c r="H84" s="18">
        <f t="shared" ref="H84" si="148">(IF(D84="SELL",E84-F84,IF(D84="BUY",F84-E84)))*C84</f>
        <v>10000</v>
      </c>
      <c r="I84" s="18">
        <v>0</v>
      </c>
      <c r="J84" s="18">
        <f t="shared" ref="J84" si="149">SUM(H84,I84)</f>
        <v>10000</v>
      </c>
      <c r="K84" s="21">
        <v>1022</v>
      </c>
    </row>
    <row r="85" spans="1:11" s="17" customFormat="1" ht="13.5" customHeight="1">
      <c r="A85" s="12">
        <v>43774</v>
      </c>
      <c r="B85" s="13" t="s">
        <v>154</v>
      </c>
      <c r="C85" s="18">
        <v>2000</v>
      </c>
      <c r="D85" s="18" t="s">
        <v>10</v>
      </c>
      <c r="E85" s="20">
        <v>703</v>
      </c>
      <c r="F85" s="20">
        <v>726</v>
      </c>
      <c r="G85" s="18">
        <v>699</v>
      </c>
      <c r="H85" s="18">
        <f t="shared" ref="H85" si="150">(IF(D85="SELL",E85-F85,IF(D85="BUY",F85-E85)))*C85</f>
        <v>46000</v>
      </c>
      <c r="I85" s="18">
        <v>0</v>
      </c>
      <c r="J85" s="18">
        <f t="shared" ref="J85" si="151">SUM(H85,I85)</f>
        <v>46000</v>
      </c>
      <c r="K85" s="21">
        <v>666</v>
      </c>
    </row>
    <row r="86" spans="1:11" ht="13.5" customHeight="1">
      <c r="A86" s="12">
        <v>43742</v>
      </c>
      <c r="B86" s="13" t="s">
        <v>153</v>
      </c>
      <c r="C86" s="13">
        <v>20000</v>
      </c>
      <c r="D86" s="13" t="s">
        <v>10</v>
      </c>
      <c r="E86" s="14">
        <v>142.80000000000001</v>
      </c>
      <c r="F86" s="14">
        <v>141</v>
      </c>
      <c r="G86" s="14"/>
      <c r="H86" s="18">
        <f t="shared" ref="H86" si="152">(IF(D86="SELL",E86-F86,IF(D86="BUY",F86-E86)))*C86</f>
        <v>-36000.000000000226</v>
      </c>
      <c r="I86" s="18">
        <v>0</v>
      </c>
      <c r="J86" s="18">
        <f t="shared" ref="J86" si="153">SUM(H86,I86)</f>
        <v>-36000.000000000226</v>
      </c>
      <c r="K86" s="20">
        <v>141</v>
      </c>
    </row>
    <row r="87" spans="1:11" ht="13.5" customHeight="1">
      <c r="A87" s="12">
        <v>43742</v>
      </c>
      <c r="B87" s="13" t="s">
        <v>152</v>
      </c>
      <c r="C87" s="13">
        <v>2000</v>
      </c>
      <c r="D87" s="13" t="s">
        <v>10</v>
      </c>
      <c r="E87" s="14">
        <v>818</v>
      </c>
      <c r="F87" s="14">
        <v>808</v>
      </c>
      <c r="G87" s="14"/>
      <c r="H87" s="18">
        <f t="shared" ref="H87" si="154">(IF(D87="SELL",E87-F87,IF(D87="BUY",F87-E87)))*C87</f>
        <v>-20000</v>
      </c>
      <c r="I87" s="18">
        <v>0</v>
      </c>
      <c r="J87" s="18">
        <f t="shared" ref="J87" si="155">SUM(H87,I87)</f>
        <v>-20000</v>
      </c>
      <c r="K87" s="20">
        <v>808</v>
      </c>
    </row>
    <row r="88" spans="1:11" ht="13.5" customHeight="1">
      <c r="A88" s="12">
        <v>43769</v>
      </c>
      <c r="B88" s="13" t="s">
        <v>151</v>
      </c>
      <c r="C88" s="13">
        <v>2000</v>
      </c>
      <c r="D88" s="13" t="s">
        <v>10</v>
      </c>
      <c r="E88" s="14">
        <v>525</v>
      </c>
      <c r="F88" s="14">
        <v>553</v>
      </c>
      <c r="G88" s="14"/>
      <c r="H88" s="18">
        <f t="shared" ref="H88" si="156">(IF(D88="SELL",E88-F88,IF(D88="BUY",F88-E88)))*C88</f>
        <v>56000</v>
      </c>
      <c r="I88" s="18">
        <v>0</v>
      </c>
      <c r="J88" s="18">
        <f t="shared" ref="J88" si="157">SUM(H88,I88)</f>
        <v>56000</v>
      </c>
      <c r="K88" s="20">
        <v>515</v>
      </c>
    </row>
    <row r="89" spans="1:11" s="17" customFormat="1" ht="13.5" customHeight="1">
      <c r="A89" s="12">
        <v>43768</v>
      </c>
      <c r="B89" s="13" t="s">
        <v>150</v>
      </c>
      <c r="C89" s="16">
        <v>8000</v>
      </c>
      <c r="D89" s="13" t="s">
        <v>10</v>
      </c>
      <c r="E89" s="14">
        <v>166.5</v>
      </c>
      <c r="F89" s="14">
        <v>169</v>
      </c>
      <c r="G89" s="14">
        <v>0</v>
      </c>
      <c r="H89" s="18">
        <f t="shared" ref="H89" si="158">(IF(D89="SELL",E89-F89,IF(D89="BUY",F89-E89)))*C89</f>
        <v>20000</v>
      </c>
      <c r="I89" s="18">
        <v>0</v>
      </c>
      <c r="J89" s="18">
        <f t="shared" ref="J89" si="159">SUM(H89,I89)</f>
        <v>20000</v>
      </c>
      <c r="K89" s="20">
        <v>165.1</v>
      </c>
    </row>
    <row r="90" spans="1:11" s="17" customFormat="1" ht="13.5" customHeight="1">
      <c r="A90" s="12">
        <v>43760</v>
      </c>
      <c r="B90" s="13" t="s">
        <v>78</v>
      </c>
      <c r="C90" s="16">
        <v>1000</v>
      </c>
      <c r="D90" s="13" t="s">
        <v>10</v>
      </c>
      <c r="E90" s="14">
        <v>1290</v>
      </c>
      <c r="F90" s="14">
        <v>1305</v>
      </c>
      <c r="G90" s="14">
        <v>0</v>
      </c>
      <c r="H90" s="18">
        <f t="shared" ref="H90" si="160">(IF(D90="SELL",E90-F90,IF(D90="BUY",F90-E90)))*C90</f>
        <v>15000</v>
      </c>
      <c r="I90" s="18">
        <v>0</v>
      </c>
      <c r="J90" s="18">
        <f t="shared" ref="J90" si="161">SUM(H90,I90)</f>
        <v>15000</v>
      </c>
      <c r="K90" s="20">
        <v>1275</v>
      </c>
    </row>
    <row r="91" spans="1:11" s="17" customFormat="1" ht="13.5" customHeight="1">
      <c r="A91" s="12">
        <v>43756</v>
      </c>
      <c r="B91" s="13" t="s">
        <v>149</v>
      </c>
      <c r="C91" s="16">
        <v>5000</v>
      </c>
      <c r="D91" s="13" t="s">
        <v>10</v>
      </c>
      <c r="E91" s="14">
        <v>535</v>
      </c>
      <c r="F91" s="14">
        <v>541.20000000000005</v>
      </c>
      <c r="G91" s="14">
        <v>0</v>
      </c>
      <c r="H91" s="18">
        <f t="shared" ref="H91" si="162">(IF(D91="SELL",E91-F91,IF(D91="BUY",F91-E91)))*C91</f>
        <v>31000.000000000226</v>
      </c>
      <c r="I91" s="18">
        <v>0</v>
      </c>
      <c r="J91" s="18">
        <f t="shared" ref="J91" si="163">SUM(H91,I91)</f>
        <v>31000.000000000226</v>
      </c>
      <c r="K91" s="20">
        <v>529</v>
      </c>
    </row>
    <row r="92" spans="1:11" s="17" customFormat="1" ht="13.5" customHeight="1">
      <c r="A92" s="12">
        <v>43755</v>
      </c>
      <c r="B92" s="13" t="s">
        <v>148</v>
      </c>
      <c r="C92" s="16">
        <v>2000</v>
      </c>
      <c r="D92" s="13" t="s">
        <v>10</v>
      </c>
      <c r="E92" s="14">
        <v>130</v>
      </c>
      <c r="F92" s="14">
        <v>134</v>
      </c>
      <c r="G92" s="14">
        <v>0</v>
      </c>
      <c r="H92" s="18">
        <f t="shared" ref="H92" si="164">(IF(D92="SELL",E92-F92,IF(D92="BUY",F92-E92)))*C92</f>
        <v>8000</v>
      </c>
      <c r="I92" s="18">
        <v>0</v>
      </c>
      <c r="J92" s="18">
        <f t="shared" ref="J92" si="165">SUM(H92,I92)</f>
        <v>8000</v>
      </c>
      <c r="K92" s="20">
        <v>127</v>
      </c>
    </row>
    <row r="93" spans="1:11" s="17" customFormat="1" ht="13.5" customHeight="1">
      <c r="A93" s="12">
        <v>43755</v>
      </c>
      <c r="B93" s="13" t="s">
        <v>144</v>
      </c>
      <c r="C93" s="16">
        <v>2000</v>
      </c>
      <c r="D93" s="13" t="s">
        <v>10</v>
      </c>
      <c r="E93" s="14">
        <v>190</v>
      </c>
      <c r="F93" s="14">
        <v>194</v>
      </c>
      <c r="G93" s="14">
        <v>0</v>
      </c>
      <c r="H93" s="18">
        <f t="shared" ref="H93:H94" si="166">(IF(D93="SELL",E93-F93,IF(D93="BUY",F93-E93)))*C93</f>
        <v>8000</v>
      </c>
      <c r="I93" s="18">
        <v>0</v>
      </c>
      <c r="J93" s="18">
        <f t="shared" ref="J93:J94" si="167">SUM(H93,I93)</f>
        <v>8000</v>
      </c>
      <c r="K93" s="20">
        <v>187</v>
      </c>
    </row>
    <row r="94" spans="1:11" s="17" customFormat="1" ht="13.5" customHeight="1">
      <c r="A94" s="12">
        <v>43755</v>
      </c>
      <c r="B94" s="13" t="s">
        <v>129</v>
      </c>
      <c r="C94" s="16">
        <v>1000</v>
      </c>
      <c r="D94" s="13" t="s">
        <v>26</v>
      </c>
      <c r="E94" s="14">
        <v>581</v>
      </c>
      <c r="F94" s="14">
        <v>587</v>
      </c>
      <c r="G94" s="14">
        <v>0</v>
      </c>
      <c r="H94" s="18">
        <f t="shared" si="166"/>
        <v>-6000</v>
      </c>
      <c r="I94" s="18">
        <v>0</v>
      </c>
      <c r="J94" s="18">
        <f t="shared" si="167"/>
        <v>-6000</v>
      </c>
      <c r="K94" s="20">
        <v>581</v>
      </c>
    </row>
    <row r="95" spans="1:11" s="17" customFormat="1" ht="13.5" customHeight="1">
      <c r="A95" s="12">
        <v>43755</v>
      </c>
      <c r="B95" s="13" t="s">
        <v>131</v>
      </c>
      <c r="C95" s="16">
        <v>2000</v>
      </c>
      <c r="D95" s="13" t="s">
        <v>10</v>
      </c>
      <c r="E95" s="14">
        <v>114</v>
      </c>
      <c r="F95" s="14">
        <v>112</v>
      </c>
      <c r="G95" s="14">
        <v>0</v>
      </c>
      <c r="H95" s="18">
        <f t="shared" ref="H95" si="168">(IF(D95="SELL",E95-F95,IF(D95="BUY",F95-E95)))*C95</f>
        <v>-4000</v>
      </c>
      <c r="I95" s="18">
        <v>0</v>
      </c>
      <c r="J95" s="18">
        <f t="shared" ref="J95" si="169">SUM(H95,I95)</f>
        <v>-4000</v>
      </c>
      <c r="K95" s="20">
        <v>112</v>
      </c>
    </row>
    <row r="96" spans="1:11" s="17" customFormat="1" ht="13.5" customHeight="1">
      <c r="A96" s="12">
        <v>43754</v>
      </c>
      <c r="B96" s="13" t="s">
        <v>138</v>
      </c>
      <c r="C96" s="16">
        <v>5000</v>
      </c>
      <c r="D96" s="13" t="s">
        <v>10</v>
      </c>
      <c r="E96" s="14">
        <v>310</v>
      </c>
      <c r="F96" s="14">
        <v>326.2</v>
      </c>
      <c r="G96" s="14">
        <v>0</v>
      </c>
      <c r="H96" s="18">
        <f t="shared" ref="H96" si="170">(IF(D96="SELL",E96-F96,IF(D96="BUY",F96-E96)))*C96</f>
        <v>80999.999999999942</v>
      </c>
      <c r="I96" s="18">
        <v>0</v>
      </c>
      <c r="J96" s="18">
        <f t="shared" ref="J96" si="171">SUM(H96,I96)</f>
        <v>80999.999999999942</v>
      </c>
      <c r="K96" s="20">
        <v>305</v>
      </c>
    </row>
    <row r="97" spans="1:11" s="17" customFormat="1" ht="13.5" customHeight="1">
      <c r="A97" s="12">
        <v>43749</v>
      </c>
      <c r="B97" s="13" t="s">
        <v>147</v>
      </c>
      <c r="C97" s="16">
        <v>5000</v>
      </c>
      <c r="D97" s="13" t="s">
        <v>26</v>
      </c>
      <c r="E97" s="14">
        <v>449</v>
      </c>
      <c r="F97" s="14">
        <v>442</v>
      </c>
      <c r="G97" s="14">
        <v>0</v>
      </c>
      <c r="H97" s="18">
        <f t="shared" ref="H97" si="172">(IF(D97="SELL",E97-F97,IF(D97="BUY",F97-E97)))*C97</f>
        <v>35000</v>
      </c>
      <c r="I97" s="18">
        <v>0</v>
      </c>
      <c r="J97" s="18">
        <f t="shared" ref="J97" si="173">SUM(H97,I97)</f>
        <v>35000</v>
      </c>
      <c r="K97" s="20">
        <v>458</v>
      </c>
    </row>
    <row r="98" spans="1:11" s="17" customFormat="1" ht="13.5" customHeight="1">
      <c r="A98" s="12">
        <v>43748</v>
      </c>
      <c r="B98" s="13" t="s">
        <v>147</v>
      </c>
      <c r="C98" s="16">
        <v>5000</v>
      </c>
      <c r="D98" s="13" t="s">
        <v>26</v>
      </c>
      <c r="E98" s="14">
        <v>448</v>
      </c>
      <c r="F98" s="14">
        <v>440</v>
      </c>
      <c r="G98" s="14">
        <v>0</v>
      </c>
      <c r="H98" s="18">
        <f t="shared" ref="H98" si="174">(IF(D98="SELL",E98-F98,IF(D98="BUY",F98-E98)))*C98</f>
        <v>40000</v>
      </c>
      <c r="I98" s="18">
        <v>0</v>
      </c>
      <c r="J98" s="18">
        <f t="shared" ref="J98" si="175">SUM(H98,I98)</f>
        <v>40000</v>
      </c>
      <c r="K98" s="20">
        <v>456</v>
      </c>
    </row>
    <row r="99" spans="1:11" s="17" customFormat="1" ht="13.5" customHeight="1">
      <c r="A99" s="12">
        <v>43747</v>
      </c>
      <c r="B99" s="13" t="s">
        <v>145</v>
      </c>
      <c r="C99" s="16">
        <v>2000</v>
      </c>
      <c r="D99" s="13" t="s">
        <v>10</v>
      </c>
      <c r="E99" s="14">
        <v>1590</v>
      </c>
      <c r="F99" s="14">
        <v>1595</v>
      </c>
      <c r="G99" s="14">
        <v>0</v>
      </c>
      <c r="H99" s="18">
        <f t="shared" ref="H99" si="176">(IF(D99="SELL",E99-F99,IF(D99="BUY",F99-E99)))*C99</f>
        <v>10000</v>
      </c>
      <c r="I99" s="18">
        <v>0</v>
      </c>
      <c r="J99" s="18">
        <f t="shared" ref="J99" si="177">SUM(H99,I99)</f>
        <v>10000</v>
      </c>
    </row>
    <row r="100" spans="1:11" s="17" customFormat="1" ht="13.5" customHeight="1">
      <c r="A100" s="12">
        <v>43747</v>
      </c>
      <c r="B100" s="13" t="s">
        <v>34</v>
      </c>
      <c r="C100" s="16">
        <v>2000</v>
      </c>
      <c r="D100" s="13" t="s">
        <v>10</v>
      </c>
      <c r="E100" s="14">
        <v>960</v>
      </c>
      <c r="F100" s="14">
        <v>980</v>
      </c>
      <c r="G100" s="14">
        <v>0</v>
      </c>
      <c r="H100" s="18">
        <f t="shared" ref="H100" si="178">(IF(D100="SELL",E100-F100,IF(D100="BUY",F100-E100)))*C100</f>
        <v>40000</v>
      </c>
      <c r="I100" s="18">
        <v>0</v>
      </c>
      <c r="J100" s="18">
        <f t="shared" ref="J100" si="179">SUM(H100,I100)</f>
        <v>40000</v>
      </c>
    </row>
    <row r="101" spans="1:11" s="17" customFormat="1" ht="13.5" customHeight="1">
      <c r="A101" s="12">
        <v>43745</v>
      </c>
      <c r="B101" s="13" t="s">
        <v>11</v>
      </c>
      <c r="C101" s="16">
        <v>1000</v>
      </c>
      <c r="D101" s="13" t="s">
        <v>10</v>
      </c>
      <c r="E101" s="14">
        <v>1380</v>
      </c>
      <c r="F101" s="14">
        <v>1388</v>
      </c>
      <c r="G101" s="14">
        <v>0</v>
      </c>
      <c r="H101" s="18">
        <f t="shared" ref="H101" si="180">(IF(D101="SELL",E101-F101,IF(D101="BUY",F101-E101)))*C101</f>
        <v>8000</v>
      </c>
      <c r="I101" s="18">
        <v>0</v>
      </c>
      <c r="J101" s="18">
        <f t="shared" ref="J101" si="181">SUM(H101,I101)</f>
        <v>8000</v>
      </c>
    </row>
    <row r="102" spans="1:11" s="17" customFormat="1" ht="13.5" customHeight="1">
      <c r="A102" s="12">
        <v>43739</v>
      </c>
      <c r="B102" s="13" t="s">
        <v>144</v>
      </c>
      <c r="C102" s="16">
        <v>5000</v>
      </c>
      <c r="D102" s="13" t="s">
        <v>26</v>
      </c>
      <c r="E102" s="14">
        <v>253</v>
      </c>
      <c r="F102" s="14">
        <v>236</v>
      </c>
      <c r="G102" s="14">
        <v>0</v>
      </c>
      <c r="H102" s="18">
        <f t="shared" ref="H102" si="182">(IF(D102="SELL",E102-F102,IF(D102="BUY",F102-E102)))*C102</f>
        <v>85000</v>
      </c>
      <c r="I102" s="18">
        <v>0</v>
      </c>
      <c r="J102" s="18">
        <f t="shared" ref="J102" si="183">SUM(H102,I102)</f>
        <v>85000</v>
      </c>
    </row>
    <row r="103" spans="1:11" s="17" customFormat="1" ht="13.5" customHeight="1">
      <c r="A103" s="12">
        <v>43738</v>
      </c>
      <c r="B103" s="13" t="s">
        <v>144</v>
      </c>
      <c r="C103" s="16">
        <v>5000</v>
      </c>
      <c r="D103" s="13" t="s">
        <v>26</v>
      </c>
      <c r="E103" s="14">
        <v>313.10000000000002</v>
      </c>
      <c r="F103" s="14">
        <v>300.10000000000002</v>
      </c>
      <c r="G103" s="14">
        <v>0</v>
      </c>
      <c r="H103" s="18">
        <f t="shared" ref="H103" si="184">(IF(D103="SELL",E103-F103,IF(D103="BUY",F103-E103)))*C103</f>
        <v>65000</v>
      </c>
      <c r="I103" s="18">
        <v>0</v>
      </c>
      <c r="J103" s="18">
        <f t="shared" ref="J103" si="185">SUM(H103,I103)</f>
        <v>65000</v>
      </c>
    </row>
    <row r="104" spans="1:11" s="17" customFormat="1" ht="13.5" customHeight="1">
      <c r="A104" s="12">
        <v>43735</v>
      </c>
      <c r="B104" s="13" t="s">
        <v>143</v>
      </c>
      <c r="C104" s="16">
        <v>800</v>
      </c>
      <c r="D104" s="13" t="s">
        <v>10</v>
      </c>
      <c r="E104" s="14">
        <v>1545</v>
      </c>
      <c r="F104" s="14">
        <v>1545</v>
      </c>
      <c r="G104" s="14">
        <v>0</v>
      </c>
      <c r="H104" s="18">
        <f t="shared" ref="H104" si="186">(IF(D104="SELL",E104-F104,IF(D104="BUY",F104-E104)))*C104</f>
        <v>0</v>
      </c>
      <c r="I104" s="18">
        <v>0</v>
      </c>
      <c r="J104" s="18">
        <f t="shared" ref="J104" si="187">SUM(H104,I104)</f>
        <v>0</v>
      </c>
    </row>
    <row r="105" spans="1:11" s="17" customFormat="1" ht="13.5" customHeight="1">
      <c r="A105" s="12">
        <v>43735</v>
      </c>
      <c r="B105" s="13" t="s">
        <v>33</v>
      </c>
      <c r="C105" s="16">
        <v>5000</v>
      </c>
      <c r="D105" s="13" t="s">
        <v>10</v>
      </c>
      <c r="E105" s="14">
        <v>424.2</v>
      </c>
      <c r="F105" s="14">
        <v>431</v>
      </c>
      <c r="G105" s="14">
        <v>0</v>
      </c>
      <c r="H105" s="18">
        <f t="shared" ref="H105" si="188">(IF(D105="SELL",E105-F105,IF(D105="BUY",F105-E105)))*C105</f>
        <v>34000.000000000058</v>
      </c>
      <c r="I105" s="18">
        <v>0</v>
      </c>
      <c r="J105" s="18">
        <f t="shared" ref="J105" si="189">SUM(H105,I105)</f>
        <v>34000.000000000058</v>
      </c>
    </row>
    <row r="106" spans="1:11" s="17" customFormat="1" ht="13.5" customHeight="1">
      <c r="A106" s="12">
        <v>43734</v>
      </c>
      <c r="B106" s="13" t="s">
        <v>142</v>
      </c>
      <c r="C106" s="16">
        <v>1000</v>
      </c>
      <c r="D106" s="13" t="s">
        <v>10</v>
      </c>
      <c r="E106" s="14">
        <v>1845</v>
      </c>
      <c r="F106" s="14">
        <v>1875</v>
      </c>
      <c r="G106" s="14">
        <v>0</v>
      </c>
      <c r="H106" s="18">
        <f t="shared" ref="H106" si="190">(IF(D106="SELL",E106-F106,IF(D106="BUY",F106-E106)))*C106</f>
        <v>30000</v>
      </c>
      <c r="I106" s="18">
        <v>0</v>
      </c>
      <c r="J106" s="18">
        <f t="shared" ref="J106" si="191">SUM(H106,I106)</f>
        <v>30000</v>
      </c>
    </row>
    <row r="107" spans="1:11" s="17" customFormat="1" ht="13.5" customHeight="1">
      <c r="A107" s="12">
        <v>43734</v>
      </c>
      <c r="B107" s="13" t="s">
        <v>141</v>
      </c>
      <c r="C107" s="16">
        <v>2000</v>
      </c>
      <c r="D107" s="13" t="s">
        <v>10</v>
      </c>
      <c r="E107" s="14">
        <v>446</v>
      </c>
      <c r="F107" s="14">
        <v>450</v>
      </c>
      <c r="G107" s="14">
        <v>0</v>
      </c>
      <c r="H107" s="18">
        <f t="shared" ref="H107" si="192">(IF(D107="SELL",E107-F107,IF(D107="BUY",F107-E107)))*C107</f>
        <v>8000</v>
      </c>
      <c r="I107" s="18">
        <v>0</v>
      </c>
      <c r="J107" s="18">
        <f t="shared" ref="J107" si="193">SUM(H107,I107)</f>
        <v>8000</v>
      </c>
    </row>
    <row r="108" spans="1:11" s="17" customFormat="1" ht="13.5" customHeight="1">
      <c r="A108" s="12">
        <v>43734</v>
      </c>
      <c r="B108" s="13" t="s">
        <v>140</v>
      </c>
      <c r="C108" s="16">
        <v>200</v>
      </c>
      <c r="D108" s="13" t="s">
        <v>10</v>
      </c>
      <c r="E108" s="14">
        <v>8426</v>
      </c>
      <c r="F108" s="14">
        <v>8460</v>
      </c>
      <c r="G108" s="14">
        <v>0</v>
      </c>
      <c r="H108" s="18">
        <f t="shared" ref="H108" si="194">(IF(D108="SELL",E108-F108,IF(D108="BUY",F108-E108)))*C108</f>
        <v>6800</v>
      </c>
      <c r="I108" s="18">
        <v>0</v>
      </c>
      <c r="J108" s="18">
        <f t="shared" ref="J108" si="195">SUM(H108,I108)</f>
        <v>6800</v>
      </c>
    </row>
    <row r="109" spans="1:11" s="17" customFormat="1" ht="13.5" customHeight="1">
      <c r="A109" s="12">
        <v>43732</v>
      </c>
      <c r="B109" s="13" t="s">
        <v>139</v>
      </c>
      <c r="C109" s="16">
        <v>2000</v>
      </c>
      <c r="D109" s="13" t="s">
        <v>10</v>
      </c>
      <c r="E109" s="14">
        <v>811</v>
      </c>
      <c r="F109" s="14">
        <v>823.2</v>
      </c>
      <c r="G109" s="14">
        <v>0</v>
      </c>
      <c r="H109" s="18">
        <f t="shared" ref="H109" si="196">(IF(D109="SELL",E109-F109,IF(D109="BUY",F109-E109)))*C109</f>
        <v>24400.000000000091</v>
      </c>
      <c r="I109" s="18">
        <v>0</v>
      </c>
      <c r="J109" s="18">
        <f t="shared" ref="J109" si="197">SUM(H109,I109)</f>
        <v>24400.000000000091</v>
      </c>
    </row>
    <row r="110" spans="1:11" s="17" customFormat="1" ht="13.5" customHeight="1">
      <c r="A110" s="12">
        <v>43731</v>
      </c>
      <c r="B110" s="13" t="s">
        <v>44</v>
      </c>
      <c r="C110" s="16">
        <v>5000</v>
      </c>
      <c r="D110" s="13" t="s">
        <v>10</v>
      </c>
      <c r="E110" s="14">
        <v>558</v>
      </c>
      <c r="F110" s="14">
        <v>558</v>
      </c>
      <c r="G110" s="14">
        <v>0</v>
      </c>
      <c r="H110" s="18">
        <f t="shared" ref="H110" si="198">(IF(D110="SELL",E110-F110,IF(D110="BUY",F110-E110)))*C110</f>
        <v>0</v>
      </c>
      <c r="I110" s="18">
        <v>0</v>
      </c>
      <c r="J110" s="18">
        <f t="shared" ref="J110" si="199">SUM(H110,I110)</f>
        <v>0</v>
      </c>
    </row>
    <row r="111" spans="1:11" s="17" customFormat="1" ht="13.5" customHeight="1">
      <c r="A111" s="12">
        <v>43727</v>
      </c>
      <c r="B111" s="13" t="s">
        <v>138</v>
      </c>
      <c r="C111" s="16">
        <v>6500</v>
      </c>
      <c r="D111" s="13" t="s">
        <v>10</v>
      </c>
      <c r="E111" s="14">
        <v>231.1</v>
      </c>
      <c r="F111" s="14">
        <v>241.1</v>
      </c>
      <c r="G111" s="14">
        <v>0</v>
      </c>
      <c r="H111" s="18">
        <f t="shared" ref="H111" si="200">(IF(D111="SELL",E111-F111,IF(D111="BUY",F111-E111)))*C111</f>
        <v>65000</v>
      </c>
      <c r="I111" s="18">
        <v>0</v>
      </c>
      <c r="J111" s="18">
        <f t="shared" ref="J111" si="201">SUM(H111,I111)</f>
        <v>65000</v>
      </c>
    </row>
    <row r="112" spans="1:11" s="17" customFormat="1" ht="13.5" customHeight="1">
      <c r="A112" s="12">
        <v>43726</v>
      </c>
      <c r="B112" s="13" t="s">
        <v>137</v>
      </c>
      <c r="C112" s="16">
        <v>5000</v>
      </c>
      <c r="D112" s="13" t="s">
        <v>10</v>
      </c>
      <c r="E112" s="14">
        <v>298.5</v>
      </c>
      <c r="F112" s="14">
        <v>296.8</v>
      </c>
      <c r="G112" s="14">
        <v>0</v>
      </c>
      <c r="H112" s="18">
        <f t="shared" ref="H112" si="202">(IF(D112="SELL",E112-F112,IF(D112="BUY",F112-E112)))*C112</f>
        <v>-8499.9999999999436</v>
      </c>
      <c r="I112" s="18">
        <v>0</v>
      </c>
      <c r="J112" s="18">
        <f t="shared" ref="J112" si="203">SUM(H112,I112)</f>
        <v>-8499.9999999999436</v>
      </c>
    </row>
    <row r="113" spans="1:10" s="17" customFormat="1" ht="13.5" customHeight="1">
      <c r="A113" s="12">
        <v>43726</v>
      </c>
      <c r="B113" s="13" t="s">
        <v>136</v>
      </c>
      <c r="C113" s="16">
        <v>1100</v>
      </c>
      <c r="D113" s="13" t="s">
        <v>10</v>
      </c>
      <c r="E113" s="14">
        <v>1735</v>
      </c>
      <c r="F113" s="14">
        <v>1780</v>
      </c>
      <c r="G113" s="14">
        <v>0</v>
      </c>
      <c r="H113" s="18">
        <f t="shared" ref="H113" si="204">(IF(D113="SELL",E113-F113,IF(D113="BUY",F113-E113)))*C113</f>
        <v>49500</v>
      </c>
      <c r="I113" s="18">
        <v>0</v>
      </c>
      <c r="J113" s="18">
        <f t="shared" ref="J113" si="205">SUM(H113,I113)</f>
        <v>49500</v>
      </c>
    </row>
    <row r="114" spans="1:10" s="17" customFormat="1" ht="13.5" customHeight="1">
      <c r="A114" s="12">
        <v>43724</v>
      </c>
      <c r="B114" s="13" t="s">
        <v>48</v>
      </c>
      <c r="C114" s="16">
        <v>5000</v>
      </c>
      <c r="D114" s="13" t="s">
        <v>10</v>
      </c>
      <c r="E114" s="14">
        <v>518</v>
      </c>
      <c r="F114" s="14">
        <v>519</v>
      </c>
      <c r="G114" s="14">
        <v>0</v>
      </c>
      <c r="H114" s="18">
        <f t="shared" ref="H114" si="206">(IF(D114="SELL",E114-F114,IF(D114="BUY",F114-E114)))*C114</f>
        <v>5000</v>
      </c>
      <c r="I114" s="18">
        <v>0</v>
      </c>
      <c r="J114" s="18">
        <f t="shared" ref="J114" si="207">SUM(H114,I114)</f>
        <v>5000</v>
      </c>
    </row>
    <row r="115" spans="1:10" s="17" customFormat="1" ht="13.5" customHeight="1">
      <c r="A115" s="12">
        <v>43720</v>
      </c>
      <c r="B115" s="13" t="s">
        <v>47</v>
      </c>
      <c r="C115" s="16">
        <v>8000</v>
      </c>
      <c r="D115" s="13" t="s">
        <v>10</v>
      </c>
      <c r="E115" s="14">
        <v>330</v>
      </c>
      <c r="F115" s="14">
        <v>338</v>
      </c>
      <c r="G115" s="14">
        <v>0</v>
      </c>
      <c r="H115" s="18">
        <f t="shared" ref="H115" si="208">(IF(D115="SELL",E115-F115,IF(D115="BUY",F115-E115)))*C115</f>
        <v>64000</v>
      </c>
      <c r="I115" s="18">
        <v>0</v>
      </c>
      <c r="J115" s="18">
        <f t="shared" ref="J115" si="209">SUM(H115,I115)</f>
        <v>64000</v>
      </c>
    </row>
    <row r="116" spans="1:10" s="17" customFormat="1" ht="13.5" customHeight="1">
      <c r="A116" s="12">
        <v>43719</v>
      </c>
      <c r="B116" s="13" t="s">
        <v>135</v>
      </c>
      <c r="C116" s="16">
        <v>10000</v>
      </c>
      <c r="D116" s="13" t="s">
        <v>10</v>
      </c>
      <c r="E116" s="14">
        <v>131.5</v>
      </c>
      <c r="F116" s="14">
        <v>130.5</v>
      </c>
      <c r="G116" s="14">
        <v>0</v>
      </c>
      <c r="H116" s="18">
        <f t="shared" ref="H116" si="210">(IF(D116="SELL",E116-F116,IF(D116="BUY",F116-E116)))*C116</f>
        <v>-10000</v>
      </c>
      <c r="I116" s="18">
        <v>0</v>
      </c>
      <c r="J116" s="18">
        <f t="shared" ref="J116" si="211">SUM(H116,I116)</f>
        <v>-10000</v>
      </c>
    </row>
    <row r="117" spans="1:10" s="17" customFormat="1" ht="13.5" customHeight="1">
      <c r="A117" s="12">
        <v>43717</v>
      </c>
      <c r="B117" s="13" t="s">
        <v>69</v>
      </c>
      <c r="C117" s="16">
        <v>5000</v>
      </c>
      <c r="D117" s="13" t="s">
        <v>10</v>
      </c>
      <c r="E117" s="14">
        <v>293.5</v>
      </c>
      <c r="F117" s="14">
        <v>297.2</v>
      </c>
      <c r="G117" s="14">
        <v>0</v>
      </c>
      <c r="H117" s="18">
        <f t="shared" ref="H117" si="212">(IF(D117="SELL",E117-F117,IF(D117="BUY",F117-E117)))*C117</f>
        <v>18499.999999999942</v>
      </c>
      <c r="I117" s="18">
        <v>0</v>
      </c>
      <c r="J117" s="18">
        <f t="shared" ref="J117" si="213">SUM(H117,I117)</f>
        <v>18499.999999999942</v>
      </c>
    </row>
    <row r="118" spans="1:10" s="17" customFormat="1" ht="13.5" customHeight="1">
      <c r="A118" s="12">
        <v>43714</v>
      </c>
      <c r="B118" s="13" t="s">
        <v>117</v>
      </c>
      <c r="C118" s="16">
        <v>5000</v>
      </c>
      <c r="D118" s="13" t="s">
        <v>10</v>
      </c>
      <c r="E118" s="14">
        <v>342</v>
      </c>
      <c r="F118" s="14">
        <v>358</v>
      </c>
      <c r="G118" s="14">
        <v>0</v>
      </c>
      <c r="H118" s="18">
        <f t="shared" ref="H118" si="214">(IF(D118="SELL",E118-F118,IF(D118="BUY",F118-E118)))*C118</f>
        <v>80000</v>
      </c>
      <c r="I118" s="18">
        <v>0</v>
      </c>
      <c r="J118" s="18">
        <f t="shared" ref="J118" si="215">SUM(H118,I118)</f>
        <v>80000</v>
      </c>
    </row>
    <row r="119" spans="1:10" s="17" customFormat="1" ht="13.5" customHeight="1">
      <c r="A119" s="12">
        <v>43712</v>
      </c>
      <c r="B119" s="13" t="s">
        <v>94</v>
      </c>
      <c r="C119" s="16">
        <v>10000</v>
      </c>
      <c r="D119" s="13" t="s">
        <v>10</v>
      </c>
      <c r="E119" s="14">
        <v>108.5</v>
      </c>
      <c r="F119" s="14">
        <v>110</v>
      </c>
      <c r="G119" s="14">
        <v>0</v>
      </c>
      <c r="H119" s="18">
        <f t="shared" ref="H119" si="216">(IF(D119="SELL",E119-F119,IF(D119="BUY",F119-E119)))*C119</f>
        <v>15000</v>
      </c>
      <c r="I119" s="18">
        <v>0</v>
      </c>
      <c r="J119" s="18">
        <f t="shared" ref="J119" si="217">SUM(H119,I119)</f>
        <v>15000</v>
      </c>
    </row>
    <row r="120" spans="1:10" s="17" customFormat="1" ht="13.5" customHeight="1">
      <c r="A120" s="12">
        <v>43712</v>
      </c>
      <c r="B120" s="13" t="s">
        <v>33</v>
      </c>
      <c r="C120" s="16">
        <v>5000</v>
      </c>
      <c r="D120" s="13" t="s">
        <v>10</v>
      </c>
      <c r="E120" s="14">
        <v>420</v>
      </c>
      <c r="F120" s="14">
        <v>425</v>
      </c>
      <c r="G120" s="14">
        <v>0</v>
      </c>
      <c r="H120" s="18">
        <f t="shared" ref="H120" si="218">(IF(D120="SELL",E120-F120,IF(D120="BUY",F120-E120)))*C120</f>
        <v>25000</v>
      </c>
      <c r="I120" s="18">
        <v>0</v>
      </c>
      <c r="J120" s="18">
        <f t="shared" ref="J120" si="219">SUM(H120,I120)</f>
        <v>25000</v>
      </c>
    </row>
    <row r="121" spans="1:10" s="17" customFormat="1" ht="13.5" customHeight="1">
      <c r="A121" s="12">
        <v>43711</v>
      </c>
      <c r="B121" s="13" t="s">
        <v>133</v>
      </c>
      <c r="C121" s="16">
        <v>500</v>
      </c>
      <c r="D121" s="13" t="s">
        <v>10</v>
      </c>
      <c r="E121" s="14">
        <v>2655</v>
      </c>
      <c r="F121" s="14">
        <v>2685</v>
      </c>
      <c r="G121" s="14">
        <v>0</v>
      </c>
      <c r="H121" s="18">
        <f t="shared" ref="H121" si="220">(IF(D121="SELL",E121-F121,IF(D121="BUY",F121-E121)))*C121</f>
        <v>15000</v>
      </c>
      <c r="I121" s="18">
        <v>0</v>
      </c>
      <c r="J121" s="18">
        <f t="shared" ref="J121" si="221">SUM(H121,I121)</f>
        <v>15000</v>
      </c>
    </row>
    <row r="122" spans="1:10" s="17" customFormat="1" ht="13.5" customHeight="1">
      <c r="A122" s="12">
        <v>43706</v>
      </c>
      <c r="B122" s="13" t="s">
        <v>130</v>
      </c>
      <c r="C122" s="16">
        <v>6500</v>
      </c>
      <c r="D122" s="13" t="s">
        <v>10</v>
      </c>
      <c r="E122" s="14">
        <v>323</v>
      </c>
      <c r="F122" s="14">
        <v>332</v>
      </c>
      <c r="G122" s="14">
        <v>0</v>
      </c>
      <c r="H122" s="18">
        <f t="shared" ref="H122" si="222">(IF(D122="SELL",E122-F122,IF(D122="BUY",F122-E122)))*C122</f>
        <v>58500</v>
      </c>
      <c r="I122" s="18">
        <v>0</v>
      </c>
      <c r="J122" s="18">
        <f t="shared" ref="J122" si="223">SUM(H122,I122)</f>
        <v>58500</v>
      </c>
    </row>
    <row r="123" spans="1:10" s="17" customFormat="1" ht="13.5" customHeight="1">
      <c r="A123" s="12">
        <v>43703</v>
      </c>
      <c r="B123" s="13" t="s">
        <v>122</v>
      </c>
      <c r="C123" s="16">
        <v>10000</v>
      </c>
      <c r="D123" s="13" t="s">
        <v>10</v>
      </c>
      <c r="E123" s="14">
        <v>180.1</v>
      </c>
      <c r="F123" s="14">
        <v>180.1</v>
      </c>
      <c r="G123" s="14">
        <v>0</v>
      </c>
      <c r="H123" s="18">
        <f t="shared" ref="H123" si="224">(IF(D123="SELL",E123-F123,IF(D123="BUY",F123-E123)))*C123</f>
        <v>0</v>
      </c>
      <c r="I123" s="18">
        <v>0</v>
      </c>
      <c r="J123" s="18">
        <f t="shared" ref="J123" si="225">SUM(H123,I123)</f>
        <v>0</v>
      </c>
    </row>
    <row r="124" spans="1:10" s="17" customFormat="1" ht="13.5" customHeight="1">
      <c r="A124" s="12">
        <v>43700</v>
      </c>
      <c r="B124" s="13" t="s">
        <v>134</v>
      </c>
      <c r="C124" s="16">
        <v>10000</v>
      </c>
      <c r="D124" s="13" t="s">
        <v>10</v>
      </c>
      <c r="E124" s="14">
        <v>118.6</v>
      </c>
      <c r="F124" s="14">
        <v>122</v>
      </c>
      <c r="G124" s="14">
        <v>0</v>
      </c>
      <c r="H124" s="18">
        <f t="shared" ref="H124" si="226">(IF(D124="SELL",E124-F124,IF(D124="BUY",F124-E124)))*C124</f>
        <v>34000.000000000058</v>
      </c>
      <c r="I124" s="18">
        <v>0</v>
      </c>
      <c r="J124" s="18">
        <f t="shared" ref="J124" si="227">SUM(H124,I124)</f>
        <v>34000.000000000058</v>
      </c>
    </row>
    <row r="125" spans="1:10" s="17" customFormat="1" ht="13.5" customHeight="1">
      <c r="A125" s="12">
        <v>43696</v>
      </c>
      <c r="B125" s="13" t="s">
        <v>98</v>
      </c>
      <c r="C125" s="16">
        <v>2000</v>
      </c>
      <c r="D125" s="13" t="s">
        <v>10</v>
      </c>
      <c r="E125" s="14">
        <v>296</v>
      </c>
      <c r="F125" s="14">
        <v>293</v>
      </c>
      <c r="G125" s="14">
        <v>0</v>
      </c>
      <c r="H125" s="18">
        <f t="shared" ref="H125" si="228">(IF(D125="SELL",E125-F125,IF(D125="BUY",F125-E125)))*C125</f>
        <v>-6000</v>
      </c>
      <c r="I125" s="18">
        <v>0</v>
      </c>
      <c r="J125" s="18">
        <f t="shared" ref="J125" si="229">SUM(H125,I125)</f>
        <v>-6000</v>
      </c>
    </row>
    <row r="126" spans="1:10" s="17" customFormat="1" ht="13.5" customHeight="1">
      <c r="A126" s="12">
        <v>43696</v>
      </c>
      <c r="B126" s="13" t="s">
        <v>133</v>
      </c>
      <c r="C126" s="16">
        <v>500</v>
      </c>
      <c r="D126" s="13" t="s">
        <v>10</v>
      </c>
      <c r="E126" s="14">
        <v>2328</v>
      </c>
      <c r="F126" s="14">
        <v>2290</v>
      </c>
      <c r="G126" s="14">
        <v>0</v>
      </c>
      <c r="H126" s="18">
        <f t="shared" ref="H126" si="230">(IF(D126="SELL",E126-F126,IF(D126="BUY",F126-E126)))*C126</f>
        <v>-19000</v>
      </c>
      <c r="I126" s="18">
        <v>0</v>
      </c>
      <c r="J126" s="18">
        <f t="shared" ref="J126" si="231">SUM(H126,I126)</f>
        <v>-19000</v>
      </c>
    </row>
    <row r="127" spans="1:10" s="17" customFormat="1" ht="12.75" customHeight="1">
      <c r="A127" s="12">
        <v>43693</v>
      </c>
      <c r="B127" s="13" t="s">
        <v>69</v>
      </c>
      <c r="C127" s="16">
        <v>5000</v>
      </c>
      <c r="D127" s="13" t="s">
        <v>10</v>
      </c>
      <c r="E127" s="14">
        <v>288</v>
      </c>
      <c r="F127" s="14">
        <v>293.2</v>
      </c>
      <c r="G127" s="14">
        <v>0</v>
      </c>
      <c r="H127" s="18">
        <f t="shared" ref="H127" si="232">(IF(D127="SELL",E127-F127,IF(D127="BUY",F127-E127)))*C127</f>
        <v>25999.999999999942</v>
      </c>
      <c r="I127" s="18">
        <v>0</v>
      </c>
      <c r="J127" s="18">
        <f t="shared" ref="J127" si="233">SUM(H127,I127)</f>
        <v>25999.999999999942</v>
      </c>
    </row>
    <row r="128" spans="1:10" s="17" customFormat="1" ht="13.5" customHeight="1">
      <c r="A128" s="12">
        <v>43691</v>
      </c>
      <c r="B128" s="13" t="s">
        <v>48</v>
      </c>
      <c r="C128" s="16">
        <v>5000</v>
      </c>
      <c r="D128" s="13" t="s">
        <v>10</v>
      </c>
      <c r="E128" s="14">
        <v>479.2</v>
      </c>
      <c r="F128" s="14">
        <v>488</v>
      </c>
      <c r="G128" s="14">
        <v>0</v>
      </c>
      <c r="H128" s="18">
        <f t="shared" ref="H128" si="234">(IF(D128="SELL",E128-F128,IF(D128="BUY",F128-E128)))*C128</f>
        <v>44000.000000000058</v>
      </c>
      <c r="I128" s="18">
        <v>0</v>
      </c>
      <c r="J128" s="18">
        <f t="shared" ref="J128" si="235">SUM(H128,I128)</f>
        <v>44000.000000000058</v>
      </c>
    </row>
    <row r="129" spans="1:10" s="17" customFormat="1" ht="13.5" customHeight="1">
      <c r="A129" s="12">
        <v>43685</v>
      </c>
      <c r="B129" s="13" t="s">
        <v>33</v>
      </c>
      <c r="C129" s="16">
        <v>3500</v>
      </c>
      <c r="D129" s="13" t="s">
        <v>26</v>
      </c>
      <c r="E129" s="14">
        <v>376</v>
      </c>
      <c r="F129" s="14">
        <v>370.2</v>
      </c>
      <c r="G129" s="14">
        <v>0</v>
      </c>
      <c r="H129" s="18">
        <f t="shared" ref="H129" si="236">(IF(D129="SELL",E129-F129,IF(D129="BUY",F129-E129)))*C129</f>
        <v>20300.00000000004</v>
      </c>
      <c r="I129" s="18">
        <v>0</v>
      </c>
      <c r="J129" s="18">
        <f t="shared" ref="J129" si="237">SUM(H129,I129)</f>
        <v>20300.00000000004</v>
      </c>
    </row>
    <row r="130" spans="1:10" s="17" customFormat="1" ht="13.5" customHeight="1">
      <c r="A130" s="12">
        <v>43684</v>
      </c>
      <c r="B130" s="13" t="s">
        <v>132</v>
      </c>
      <c r="C130" s="16">
        <v>2000</v>
      </c>
      <c r="D130" s="13" t="s">
        <v>10</v>
      </c>
      <c r="E130" s="14">
        <v>750</v>
      </c>
      <c r="F130" s="14">
        <v>756.5</v>
      </c>
      <c r="G130" s="14">
        <v>0</v>
      </c>
      <c r="H130" s="18">
        <f t="shared" ref="H130" si="238">(IF(D130="SELL",E130-F130,IF(D130="BUY",F130-E130)))*C130</f>
        <v>13000</v>
      </c>
      <c r="I130" s="18">
        <v>0</v>
      </c>
      <c r="J130" s="18">
        <f t="shared" ref="J130" si="239">SUM(H130,I130)</f>
        <v>13000</v>
      </c>
    </row>
    <row r="131" spans="1:10" s="17" customFormat="1" ht="13.5" customHeight="1">
      <c r="A131" s="12">
        <v>43684</v>
      </c>
      <c r="B131" s="13" t="s">
        <v>49</v>
      </c>
      <c r="C131" s="16">
        <v>3000</v>
      </c>
      <c r="D131" s="13" t="s">
        <v>10</v>
      </c>
      <c r="E131" s="14">
        <v>714</v>
      </c>
      <c r="F131" s="14">
        <v>721</v>
      </c>
      <c r="G131" s="14">
        <v>0</v>
      </c>
      <c r="H131" s="18">
        <f t="shared" ref="H131" si="240">(IF(D131="SELL",E131-F131,IF(D131="BUY",F131-E131)))*C131</f>
        <v>21000</v>
      </c>
      <c r="I131" s="18">
        <v>0</v>
      </c>
      <c r="J131" s="18">
        <f t="shared" ref="J131" si="241">SUM(H131,I131)</f>
        <v>21000</v>
      </c>
    </row>
    <row r="132" spans="1:10" s="17" customFormat="1" ht="13.5" customHeight="1">
      <c r="A132" s="12">
        <v>43683</v>
      </c>
      <c r="B132" s="13" t="s">
        <v>82</v>
      </c>
      <c r="C132" s="16">
        <v>550</v>
      </c>
      <c r="D132" s="13" t="s">
        <v>10</v>
      </c>
      <c r="E132" s="14">
        <v>2860</v>
      </c>
      <c r="F132" s="14">
        <v>2930</v>
      </c>
      <c r="G132" s="14">
        <v>0</v>
      </c>
      <c r="H132" s="18">
        <f t="shared" ref="H132" si="242">(IF(D132="SELL",E132-F132,IF(D132="BUY",F132-E132)))*C132</f>
        <v>38500</v>
      </c>
      <c r="I132" s="18">
        <v>0</v>
      </c>
      <c r="J132" s="18">
        <f t="shared" ref="J132" si="243">SUM(H132,I132)</f>
        <v>38500</v>
      </c>
    </row>
    <row r="133" spans="1:10" s="17" customFormat="1" ht="13.5" customHeight="1">
      <c r="A133" s="12">
        <v>43682</v>
      </c>
      <c r="B133" s="13" t="s">
        <v>131</v>
      </c>
      <c r="C133" s="16">
        <v>1550</v>
      </c>
      <c r="D133" s="13" t="s">
        <v>10</v>
      </c>
      <c r="E133" s="14">
        <v>123</v>
      </c>
      <c r="F133" s="14">
        <v>125.85</v>
      </c>
      <c r="G133" s="14">
        <v>0</v>
      </c>
      <c r="H133" s="18">
        <f t="shared" ref="H133" si="244">(IF(D133="SELL",E133-F133,IF(D133="BUY",F133-E133)))*C133</f>
        <v>4417.4999999999909</v>
      </c>
      <c r="I133" s="18">
        <v>0</v>
      </c>
      <c r="J133" s="18">
        <f t="shared" ref="J133" si="245">SUM(H133,I133)</f>
        <v>4417.4999999999909</v>
      </c>
    </row>
    <row r="134" spans="1:10" s="17" customFormat="1" ht="13.5" customHeight="1">
      <c r="A134" s="12">
        <v>43679</v>
      </c>
      <c r="B134" s="13" t="s">
        <v>49</v>
      </c>
      <c r="C134" s="16">
        <v>5000</v>
      </c>
      <c r="D134" s="13" t="s">
        <v>10</v>
      </c>
      <c r="E134" s="14">
        <v>695.5</v>
      </c>
      <c r="F134" s="14">
        <v>695.5</v>
      </c>
      <c r="G134" s="14">
        <v>0</v>
      </c>
      <c r="H134" s="18">
        <f t="shared" ref="H134" si="246">(IF(D134="SELL",E134-F134,IF(D134="BUY",F134-E134)))*C134</f>
        <v>0</v>
      </c>
      <c r="I134" s="18">
        <v>0</v>
      </c>
      <c r="J134" s="18">
        <f t="shared" ref="J134" si="247">SUM(H134,I134)</f>
        <v>0</v>
      </c>
    </row>
    <row r="135" spans="1:10" s="17" customFormat="1" ht="14.25" customHeight="1">
      <c r="A135" s="12">
        <v>43678</v>
      </c>
      <c r="B135" s="13" t="s">
        <v>130</v>
      </c>
      <c r="C135" s="16">
        <v>5000</v>
      </c>
      <c r="D135" s="13" t="s">
        <v>26</v>
      </c>
      <c r="E135" s="14">
        <v>388</v>
      </c>
      <c r="F135" s="14">
        <v>395</v>
      </c>
      <c r="G135" s="14">
        <v>0</v>
      </c>
      <c r="H135" s="18">
        <f t="shared" ref="H135" si="248">(IF(D135="SELL",E135-F135,IF(D135="BUY",F135-E135)))*C135</f>
        <v>-35000</v>
      </c>
      <c r="I135" s="18">
        <v>0</v>
      </c>
      <c r="J135" s="18">
        <f t="shared" ref="J135" si="249">SUM(H135,I135)</f>
        <v>-35000</v>
      </c>
    </row>
    <row r="136" spans="1:10" s="17" customFormat="1" ht="13.5" customHeight="1">
      <c r="A136" s="12">
        <v>43677</v>
      </c>
      <c r="B136" s="13" t="s">
        <v>98</v>
      </c>
      <c r="C136" s="16">
        <v>5000</v>
      </c>
      <c r="D136" s="13" t="s">
        <v>10</v>
      </c>
      <c r="E136" s="14">
        <v>311.3</v>
      </c>
      <c r="F136" s="14">
        <v>315.89999999999998</v>
      </c>
      <c r="G136" s="14">
        <v>0</v>
      </c>
      <c r="H136" s="18">
        <f t="shared" ref="H136" si="250">(IF(D136="SELL",E136-F136,IF(D136="BUY",F136-E136)))*C136</f>
        <v>22999.999999999829</v>
      </c>
      <c r="I136" s="18">
        <v>0</v>
      </c>
      <c r="J136" s="18">
        <f t="shared" ref="J136" si="251">SUM(H136,I136)</f>
        <v>22999.999999999829</v>
      </c>
    </row>
    <row r="137" spans="1:10" s="17" customFormat="1" ht="13.5" customHeight="1">
      <c r="A137" s="12">
        <v>43672</v>
      </c>
      <c r="B137" s="13" t="s">
        <v>66</v>
      </c>
      <c r="C137" s="16">
        <v>2000</v>
      </c>
      <c r="D137" s="13" t="s">
        <v>10</v>
      </c>
      <c r="E137" s="14">
        <v>1004</v>
      </c>
      <c r="F137" s="14">
        <v>1014</v>
      </c>
      <c r="G137" s="14">
        <v>0</v>
      </c>
      <c r="H137" s="18">
        <f t="shared" ref="H137" si="252">(IF(D137="SELL",E137-F137,IF(D137="BUY",F137-E137)))*C137</f>
        <v>20000</v>
      </c>
      <c r="I137" s="18">
        <v>0</v>
      </c>
      <c r="J137" s="18">
        <f t="shared" ref="J137" si="253">SUM(H137,I137)</f>
        <v>20000</v>
      </c>
    </row>
    <row r="138" spans="1:10" s="17" customFormat="1" ht="13.5" customHeight="1">
      <c r="A138" s="12">
        <v>43672</v>
      </c>
      <c r="B138" s="13" t="s">
        <v>129</v>
      </c>
      <c r="C138" s="16">
        <v>3000</v>
      </c>
      <c r="D138" s="13" t="s">
        <v>26</v>
      </c>
      <c r="E138" s="14">
        <v>600</v>
      </c>
      <c r="F138" s="14">
        <v>594</v>
      </c>
      <c r="G138" s="14">
        <v>0</v>
      </c>
      <c r="H138" s="18">
        <f t="shared" ref="H138" si="254">(IF(D138="SELL",E138-F138,IF(D138="BUY",F138-E138)))*C138</f>
        <v>18000</v>
      </c>
      <c r="I138" s="18">
        <v>0</v>
      </c>
      <c r="J138" s="18">
        <f t="shared" ref="J138" si="255">SUM(H138,I138)</f>
        <v>18000</v>
      </c>
    </row>
    <row r="139" spans="1:10" s="17" customFormat="1" ht="13.5" customHeight="1">
      <c r="A139" s="12">
        <v>43671</v>
      </c>
      <c r="B139" s="13" t="s">
        <v>105</v>
      </c>
      <c r="C139" s="16">
        <v>6500</v>
      </c>
      <c r="D139" s="13" t="s">
        <v>10</v>
      </c>
      <c r="E139" s="14">
        <v>255.3</v>
      </c>
      <c r="F139" s="14">
        <v>259.5</v>
      </c>
      <c r="G139" s="14">
        <v>0</v>
      </c>
      <c r="H139" s="18">
        <f t="shared" ref="H139" si="256">(IF(D139="SELL",E139-F139,IF(D139="BUY",F139-E139)))*C139</f>
        <v>27299.999999999927</v>
      </c>
      <c r="I139" s="18">
        <v>0</v>
      </c>
      <c r="J139" s="18">
        <f t="shared" ref="J139" si="257">SUM(H139,I139)</f>
        <v>27299.999999999927</v>
      </c>
    </row>
    <row r="140" spans="1:10" s="17" customFormat="1" ht="13.5" customHeight="1">
      <c r="A140" s="12">
        <v>43670</v>
      </c>
      <c r="B140" s="13" t="s">
        <v>105</v>
      </c>
      <c r="C140" s="16">
        <v>6500</v>
      </c>
      <c r="D140" s="13" t="s">
        <v>10</v>
      </c>
      <c r="E140" s="14">
        <v>228.2</v>
      </c>
      <c r="F140" s="14">
        <v>238</v>
      </c>
      <c r="G140" s="14">
        <v>0</v>
      </c>
      <c r="H140" s="18">
        <f t="shared" ref="H140" si="258">(IF(D140="SELL",E140-F140,IF(D140="BUY",F140-E140)))*C140</f>
        <v>63700.000000000073</v>
      </c>
      <c r="I140" s="18">
        <v>0</v>
      </c>
      <c r="J140" s="18">
        <f t="shared" ref="J140" si="259">SUM(H140,I140)</f>
        <v>63700.000000000073</v>
      </c>
    </row>
    <row r="141" spans="1:10" s="17" customFormat="1" ht="13.5" customHeight="1">
      <c r="A141" s="12">
        <v>43669</v>
      </c>
      <c r="B141" s="13" t="s">
        <v>61</v>
      </c>
      <c r="C141" s="16">
        <v>10000</v>
      </c>
      <c r="D141" s="13" t="s">
        <v>10</v>
      </c>
      <c r="E141" s="14">
        <v>61.1</v>
      </c>
      <c r="F141" s="14">
        <v>60.5</v>
      </c>
      <c r="G141" s="14">
        <v>0</v>
      </c>
      <c r="H141" s="18">
        <f t="shared" ref="H141" si="260">(IF(D141="SELL",E141-F141,IF(D141="BUY",F141-E141)))*C141</f>
        <v>-6000.0000000000146</v>
      </c>
      <c r="I141" s="18">
        <v>0</v>
      </c>
      <c r="J141" s="18">
        <f t="shared" ref="J141" si="261">SUM(H141,I141)</f>
        <v>-6000.0000000000146</v>
      </c>
    </row>
    <row r="142" spans="1:10" s="17" customFormat="1" ht="13.5" customHeight="1">
      <c r="A142" s="12">
        <v>43669</v>
      </c>
      <c r="B142" s="13" t="s">
        <v>48</v>
      </c>
      <c r="C142" s="16">
        <v>5000</v>
      </c>
      <c r="D142" s="13" t="s">
        <v>10</v>
      </c>
      <c r="E142" s="14">
        <v>474.4</v>
      </c>
      <c r="F142" s="14">
        <v>474.4</v>
      </c>
      <c r="G142" s="14">
        <v>0</v>
      </c>
      <c r="H142" s="18">
        <f t="shared" ref="H142" si="262">(IF(D142="SELL",E142-F142,IF(D142="BUY",F142-E142)))*C142</f>
        <v>0</v>
      </c>
      <c r="I142" s="18">
        <v>0</v>
      </c>
      <c r="J142" s="18">
        <f t="shared" ref="J142" si="263">SUM(H142,I142)</f>
        <v>0</v>
      </c>
    </row>
    <row r="143" spans="1:10" s="17" customFormat="1" ht="13.5" customHeight="1">
      <c r="A143" s="12">
        <v>43664</v>
      </c>
      <c r="B143" s="13" t="s">
        <v>128</v>
      </c>
      <c r="C143" s="16">
        <v>10000</v>
      </c>
      <c r="D143" s="13" t="s">
        <v>10</v>
      </c>
      <c r="E143" s="14">
        <v>171</v>
      </c>
      <c r="F143" s="14">
        <v>176</v>
      </c>
      <c r="G143" s="14">
        <v>0</v>
      </c>
      <c r="H143" s="18">
        <f t="shared" ref="H143" si="264">(IF(D143="SELL",E143-F143,IF(D143="BUY",F143-E143)))*C143</f>
        <v>50000</v>
      </c>
      <c r="I143" s="18">
        <v>0</v>
      </c>
      <c r="J143" s="18">
        <f t="shared" ref="J143" si="265">SUM(H143,I143)</f>
        <v>50000</v>
      </c>
    </row>
    <row r="144" spans="1:10" ht="15.75">
      <c r="A144" s="12">
        <v>43664</v>
      </c>
      <c r="B144" s="13" t="s">
        <v>61</v>
      </c>
      <c r="C144" s="16">
        <v>20000</v>
      </c>
      <c r="D144" s="13" t="s">
        <v>10</v>
      </c>
      <c r="E144" s="14">
        <v>58.3</v>
      </c>
      <c r="F144" s="14">
        <v>56.8</v>
      </c>
      <c r="G144" s="14">
        <v>0</v>
      </c>
      <c r="H144" s="18">
        <f t="shared" ref="H144" si="266">(IF(D144="SELL",E144-F144,IF(D144="BUY",F144-E144)))*C144</f>
        <v>-30000</v>
      </c>
      <c r="I144" s="18">
        <v>0</v>
      </c>
      <c r="J144" s="18">
        <f t="shared" ref="J144" si="267">SUM(H144,I144)</f>
        <v>-30000</v>
      </c>
    </row>
    <row r="145" spans="1:10" s="17" customFormat="1" ht="13.5" customHeight="1">
      <c r="A145" s="12">
        <v>43663</v>
      </c>
      <c r="B145" s="13" t="s">
        <v>37</v>
      </c>
      <c r="C145" s="16">
        <v>5500</v>
      </c>
      <c r="D145" s="13" t="s">
        <v>10</v>
      </c>
      <c r="E145" s="14">
        <v>382</v>
      </c>
      <c r="F145" s="14">
        <v>388</v>
      </c>
      <c r="G145" s="14">
        <v>0</v>
      </c>
      <c r="H145" s="18">
        <f t="shared" ref="H145" si="268">(IF(D145="SELL",E145-F145,IF(D145="BUY",F145-E145)))*C145</f>
        <v>33000</v>
      </c>
      <c r="I145" s="18">
        <v>0</v>
      </c>
      <c r="J145" s="18">
        <f t="shared" ref="J145" si="269">SUM(H145,I145)</f>
        <v>33000</v>
      </c>
    </row>
    <row r="146" spans="1:10" s="17" customFormat="1" ht="13.5" customHeight="1">
      <c r="A146" s="12">
        <v>43658</v>
      </c>
      <c r="B146" s="13" t="s">
        <v>98</v>
      </c>
      <c r="C146" s="16">
        <v>5000</v>
      </c>
      <c r="D146" s="13" t="s">
        <v>10</v>
      </c>
      <c r="E146" s="14">
        <v>290</v>
      </c>
      <c r="F146" s="14">
        <v>302</v>
      </c>
      <c r="G146" s="14">
        <v>0</v>
      </c>
      <c r="H146" s="18">
        <f t="shared" ref="H146" si="270">(IF(D146="SELL",E146-F146,IF(D146="BUY",F146-E146)))*C146</f>
        <v>60000</v>
      </c>
      <c r="I146" s="18">
        <v>0</v>
      </c>
      <c r="J146" s="18">
        <f t="shared" ref="J146" si="271">SUM(H146,I146)</f>
        <v>60000</v>
      </c>
    </row>
    <row r="147" spans="1:10" s="17" customFormat="1" ht="13.5" customHeight="1">
      <c r="A147" s="12">
        <v>43655</v>
      </c>
      <c r="B147" s="13" t="s">
        <v>49</v>
      </c>
      <c r="C147" s="16">
        <v>2600</v>
      </c>
      <c r="D147" s="13" t="s">
        <v>10</v>
      </c>
      <c r="E147" s="14">
        <v>811</v>
      </c>
      <c r="F147" s="14">
        <v>820</v>
      </c>
      <c r="G147" s="14">
        <v>0</v>
      </c>
      <c r="H147" s="18">
        <f t="shared" ref="H147" si="272">(IF(D147="SELL",E147-F147,IF(D147="BUY",F147-E147)))*C147</f>
        <v>23400</v>
      </c>
      <c r="I147" s="18">
        <v>0</v>
      </c>
      <c r="J147" s="18">
        <f t="shared" ref="J147" si="273">SUM(H147,I147)</f>
        <v>23400</v>
      </c>
    </row>
    <row r="148" spans="1:10" s="17" customFormat="1" ht="13.5" customHeight="1">
      <c r="A148" s="12">
        <v>43650</v>
      </c>
      <c r="B148" s="13" t="s">
        <v>127</v>
      </c>
      <c r="C148" s="16">
        <v>10000</v>
      </c>
      <c r="D148" s="13" t="s">
        <v>10</v>
      </c>
      <c r="E148" s="14">
        <v>274.39999999999998</v>
      </c>
      <c r="F148" s="14">
        <v>274.39999999999998</v>
      </c>
      <c r="G148" s="14">
        <v>0</v>
      </c>
      <c r="H148" s="18">
        <f t="shared" ref="H148:H153" si="274">(IF(D148="SELL",E148-F148,IF(D148="BUY",F148-E148)))*C148</f>
        <v>0</v>
      </c>
      <c r="I148" s="18">
        <v>0</v>
      </c>
      <c r="J148" s="18">
        <f t="shared" ref="J148" si="275">SUM(H148,I148)</f>
        <v>0</v>
      </c>
    </row>
    <row r="149" spans="1:10" s="17" customFormat="1" ht="13.5" customHeight="1">
      <c r="A149" s="12">
        <v>43649</v>
      </c>
      <c r="B149" s="13" t="s">
        <v>127</v>
      </c>
      <c r="C149" s="16">
        <v>10000</v>
      </c>
      <c r="D149" s="13" t="s">
        <v>10</v>
      </c>
      <c r="E149" s="14">
        <v>262</v>
      </c>
      <c r="F149" s="14">
        <v>269.2</v>
      </c>
      <c r="G149" s="14">
        <v>0</v>
      </c>
      <c r="H149" s="18">
        <f t="shared" si="274"/>
        <v>71999.999999999884</v>
      </c>
      <c r="I149" s="18">
        <v>0</v>
      </c>
      <c r="J149" s="18">
        <f t="shared" ref="J149" si="276">SUM(H149,I149)</f>
        <v>71999.999999999884</v>
      </c>
    </row>
    <row r="150" spans="1:10" s="17" customFormat="1" ht="13.5" customHeight="1">
      <c r="A150" s="12">
        <v>43642</v>
      </c>
      <c r="B150" s="13" t="s">
        <v>126</v>
      </c>
      <c r="C150" s="16">
        <v>4000</v>
      </c>
      <c r="D150" s="13" t="s">
        <v>10</v>
      </c>
      <c r="E150" s="14">
        <v>438</v>
      </c>
      <c r="F150" s="14">
        <v>432</v>
      </c>
      <c r="G150" s="14">
        <v>0</v>
      </c>
      <c r="H150" s="18">
        <f t="shared" si="274"/>
        <v>-24000</v>
      </c>
      <c r="I150" s="18">
        <v>0</v>
      </c>
      <c r="J150" s="18">
        <f t="shared" ref="J150" si="277">SUM(H150,I150)</f>
        <v>-24000</v>
      </c>
    </row>
    <row r="151" spans="1:10" s="17" customFormat="1" ht="13.5" customHeight="1">
      <c r="A151" s="12">
        <v>43641</v>
      </c>
      <c r="B151" s="13" t="s">
        <v>44</v>
      </c>
      <c r="C151" s="16">
        <v>3500</v>
      </c>
      <c r="D151" s="13" t="s">
        <v>10</v>
      </c>
      <c r="E151" s="14">
        <v>568.5</v>
      </c>
      <c r="F151" s="14">
        <v>568.5</v>
      </c>
      <c r="G151" s="14">
        <v>0</v>
      </c>
      <c r="H151" s="18">
        <f t="shared" si="274"/>
        <v>0</v>
      </c>
      <c r="I151" s="18">
        <v>0</v>
      </c>
      <c r="J151" s="18">
        <f t="shared" ref="J151" si="278">SUM(H151,I151)</f>
        <v>0</v>
      </c>
    </row>
    <row r="152" spans="1:10" s="17" customFormat="1" ht="13.5" customHeight="1">
      <c r="A152" s="12">
        <v>43641</v>
      </c>
      <c r="B152" s="13" t="s">
        <v>74</v>
      </c>
      <c r="C152" s="16">
        <v>10000</v>
      </c>
      <c r="D152" s="13" t="s">
        <v>10</v>
      </c>
      <c r="E152" s="14">
        <v>0</v>
      </c>
      <c r="F152" s="14">
        <v>0</v>
      </c>
      <c r="G152" s="14">
        <v>0</v>
      </c>
      <c r="H152" s="18">
        <f t="shared" si="274"/>
        <v>0</v>
      </c>
      <c r="I152" s="18">
        <v>0</v>
      </c>
      <c r="J152" s="18">
        <f t="shared" ref="J152" si="279">SUM(H152,I152)</f>
        <v>0</v>
      </c>
    </row>
    <row r="153" spans="1:10" s="17" customFormat="1" ht="13.5" customHeight="1">
      <c r="A153" s="12">
        <v>43640</v>
      </c>
      <c r="B153" s="13" t="s">
        <v>125</v>
      </c>
      <c r="C153" s="16">
        <v>10000</v>
      </c>
      <c r="D153" s="13" t="s">
        <v>10</v>
      </c>
      <c r="E153" s="14">
        <v>26.2</v>
      </c>
      <c r="F153" s="14">
        <v>29.35</v>
      </c>
      <c r="G153" s="14">
        <v>0</v>
      </c>
      <c r="H153" s="18">
        <f t="shared" si="274"/>
        <v>31500.000000000022</v>
      </c>
      <c r="I153" s="18">
        <v>0</v>
      </c>
      <c r="J153" s="18">
        <f t="shared" ref="J153" si="280">SUM(H153,I153)</f>
        <v>31500.000000000022</v>
      </c>
    </row>
    <row r="154" spans="1:10" s="17" customFormat="1" ht="13.5" customHeight="1">
      <c r="A154" s="12">
        <v>43637</v>
      </c>
      <c r="B154" s="13" t="s">
        <v>74</v>
      </c>
      <c r="C154" s="16">
        <v>2000</v>
      </c>
      <c r="D154" s="13" t="s">
        <v>10</v>
      </c>
      <c r="E154" s="14">
        <v>75.5</v>
      </c>
      <c r="F154" s="14">
        <v>0</v>
      </c>
      <c r="G154" s="14">
        <v>0</v>
      </c>
      <c r="H154" s="18">
        <v>0</v>
      </c>
      <c r="I154" s="18">
        <v>0</v>
      </c>
      <c r="J154" s="18">
        <v>0</v>
      </c>
    </row>
    <row r="155" spans="1:10" s="17" customFormat="1" ht="13.5" customHeight="1">
      <c r="A155" s="12">
        <v>43637</v>
      </c>
      <c r="B155" s="13" t="s">
        <v>44</v>
      </c>
      <c r="C155" s="16">
        <v>5000</v>
      </c>
      <c r="D155" s="13" t="s">
        <v>10</v>
      </c>
      <c r="E155" s="14">
        <v>551</v>
      </c>
      <c r="F155" s="14">
        <v>556</v>
      </c>
      <c r="G155" s="14">
        <v>0</v>
      </c>
      <c r="H155" s="18">
        <f>(IF(D155="SELL",E155-F155,IF(D155="BUY",F155-E155)))*C155</f>
        <v>25000</v>
      </c>
      <c r="I155" s="18">
        <v>0</v>
      </c>
      <c r="J155" s="18">
        <f t="shared" ref="J155" si="281">SUM(H155,I155)</f>
        <v>25000</v>
      </c>
    </row>
    <row r="156" spans="1:10" s="17" customFormat="1" ht="13.5" customHeight="1">
      <c r="A156" s="12">
        <v>43636</v>
      </c>
      <c r="B156" s="13" t="s">
        <v>125</v>
      </c>
      <c r="C156" s="16">
        <v>26000</v>
      </c>
      <c r="D156" s="13" t="s">
        <v>10</v>
      </c>
      <c r="E156" s="14">
        <v>21.55</v>
      </c>
      <c r="F156" s="14">
        <v>23</v>
      </c>
      <c r="G156" s="14">
        <v>0</v>
      </c>
      <c r="H156" s="18">
        <f>(IF(D156="SELL",E156-F156,IF(D156="BUY",F156-E156)))*C156</f>
        <v>37699.999999999978</v>
      </c>
      <c r="I156" s="18">
        <v>0</v>
      </c>
      <c r="J156" s="18">
        <f t="shared" ref="J156" si="282">SUM(H156,I156)</f>
        <v>37699.999999999978</v>
      </c>
    </row>
    <row r="157" spans="1:10" s="17" customFormat="1" ht="13.5" customHeight="1">
      <c r="A157" s="12">
        <v>43635</v>
      </c>
      <c r="B157" s="13" t="s">
        <v>66</v>
      </c>
      <c r="C157" s="16">
        <v>1650</v>
      </c>
      <c r="D157" s="13" t="s">
        <v>26</v>
      </c>
      <c r="E157" s="14">
        <v>1308</v>
      </c>
      <c r="F157" s="14">
        <v>1303.6500000000001</v>
      </c>
      <c r="G157" s="14">
        <v>0</v>
      </c>
      <c r="H157" s="18">
        <f>(IF(D157="SELL",E157-F157,IF(D157="BUY",F157-E157)))*C157</f>
        <v>7177.4999999998499</v>
      </c>
      <c r="I157" s="18">
        <v>0</v>
      </c>
      <c r="J157" s="18">
        <f t="shared" ref="J157" si="283">SUM(H157,I157)</f>
        <v>7177.4999999998499</v>
      </c>
    </row>
    <row r="158" spans="1:10" s="17" customFormat="1" ht="13.5" customHeight="1">
      <c r="A158" s="12">
        <v>43634</v>
      </c>
      <c r="B158" s="13" t="s">
        <v>82</v>
      </c>
      <c r="C158" s="16">
        <v>800</v>
      </c>
      <c r="D158" s="13" t="s">
        <v>10</v>
      </c>
      <c r="E158" s="14">
        <v>2950</v>
      </c>
      <c r="F158" s="14">
        <v>3020</v>
      </c>
      <c r="G158" s="14">
        <v>0</v>
      </c>
      <c r="H158" s="18">
        <f t="shared" ref="H158" si="284">(IF(D158="SELL",E158-F158,IF(D158="BUY",F158-E158)))*C158</f>
        <v>56000</v>
      </c>
      <c r="I158" s="18">
        <v>0</v>
      </c>
      <c r="J158" s="18">
        <f t="shared" ref="J158" si="285">SUM(H158,I158)</f>
        <v>56000</v>
      </c>
    </row>
    <row r="159" spans="1:10" s="17" customFormat="1" ht="13.5" customHeight="1">
      <c r="A159" s="12">
        <v>43633</v>
      </c>
      <c r="B159" s="13" t="s">
        <v>124</v>
      </c>
      <c r="C159" s="16">
        <v>20000</v>
      </c>
      <c r="D159" s="13" t="s">
        <v>10</v>
      </c>
      <c r="E159" s="14">
        <v>56</v>
      </c>
      <c r="F159" s="14">
        <v>56</v>
      </c>
      <c r="G159" s="14">
        <v>0</v>
      </c>
      <c r="H159" s="18">
        <f t="shared" ref="H159" si="286">(IF(D159="SELL",E159-F159,IF(D159="BUY",F159-E159)))*C159</f>
        <v>0</v>
      </c>
      <c r="I159" s="18">
        <v>0</v>
      </c>
      <c r="J159" s="18">
        <f t="shared" ref="J159" si="287">SUM(H159,I159)</f>
        <v>0</v>
      </c>
    </row>
    <row r="160" spans="1:10" s="17" customFormat="1" ht="13.5" customHeight="1">
      <c r="A160" s="12">
        <v>43629</v>
      </c>
      <c r="B160" s="13" t="s">
        <v>123</v>
      </c>
      <c r="C160" s="16">
        <v>5000</v>
      </c>
      <c r="D160" s="13" t="s">
        <v>10</v>
      </c>
      <c r="E160" s="14">
        <v>398.2</v>
      </c>
      <c r="F160" s="14">
        <v>390</v>
      </c>
      <c r="G160" s="14">
        <v>0</v>
      </c>
      <c r="H160" s="18">
        <f t="shared" ref="H160" si="288">(IF(D160="SELL",E160-F160,IF(D160="BUY",F160-E160)))*C160</f>
        <v>-40999.999999999942</v>
      </c>
      <c r="I160" s="18">
        <v>0</v>
      </c>
      <c r="J160" s="18">
        <f t="shared" ref="J160" si="289">SUM(H160,I160)</f>
        <v>-40999.999999999942</v>
      </c>
    </row>
    <row r="161" spans="1:10" s="17" customFormat="1" ht="13.5" customHeight="1">
      <c r="A161" s="12">
        <v>43628</v>
      </c>
      <c r="B161" s="13" t="s">
        <v>46</v>
      </c>
      <c r="C161" s="16">
        <v>20000</v>
      </c>
      <c r="D161" s="13" t="s">
        <v>10</v>
      </c>
      <c r="E161" s="14">
        <v>64.099999999999994</v>
      </c>
      <c r="F161" s="14">
        <v>62.1</v>
      </c>
      <c r="G161" s="14">
        <v>0</v>
      </c>
      <c r="H161" s="18">
        <f t="shared" ref="H161" si="290">(IF(D161="SELL",E161-F161,IF(D161="BUY",F161-E161)))*C161</f>
        <v>-39999.999999999854</v>
      </c>
      <c r="I161" s="18">
        <v>0</v>
      </c>
      <c r="J161" s="18">
        <f t="shared" ref="J161" si="291">SUM(H161,I161)</f>
        <v>-39999.999999999854</v>
      </c>
    </row>
    <row r="162" spans="1:10" s="17" customFormat="1" ht="13.5" customHeight="1">
      <c r="A162" s="12">
        <v>43627</v>
      </c>
      <c r="B162" s="13" t="s">
        <v>46</v>
      </c>
      <c r="C162" s="16">
        <v>20000</v>
      </c>
      <c r="D162" s="13" t="s">
        <v>10</v>
      </c>
      <c r="E162" s="14">
        <v>53.3</v>
      </c>
      <c r="F162" s="14">
        <v>56.8</v>
      </c>
      <c r="G162" s="14">
        <v>0</v>
      </c>
      <c r="H162" s="18">
        <f t="shared" ref="H162" si="292">(IF(D162="SELL",E162-F162,IF(D162="BUY",F162-E162)))*C162</f>
        <v>70000</v>
      </c>
      <c r="I162" s="18">
        <v>0</v>
      </c>
      <c r="J162" s="18">
        <f t="shared" ref="J162" si="293">SUM(H162,I162)</f>
        <v>70000</v>
      </c>
    </row>
    <row r="163" spans="1:10" s="17" customFormat="1" ht="13.5" customHeight="1">
      <c r="A163" s="12">
        <v>43626</v>
      </c>
      <c r="B163" s="13" t="s">
        <v>117</v>
      </c>
      <c r="C163" s="16">
        <v>3800</v>
      </c>
      <c r="D163" s="13" t="s">
        <v>10</v>
      </c>
      <c r="E163" s="14">
        <v>515.5</v>
      </c>
      <c r="F163" s="14">
        <v>505</v>
      </c>
      <c r="G163" s="14">
        <v>682.3</v>
      </c>
      <c r="H163" s="18">
        <f t="shared" ref="H163" si="294">(IF(D163="SELL",E163-F163,IF(D163="BUY",F163-E163)))*C163</f>
        <v>-39900</v>
      </c>
      <c r="I163" s="18">
        <v>0</v>
      </c>
      <c r="J163" s="18">
        <f t="shared" ref="J163" si="295">SUM(H163,I163)</f>
        <v>-39900</v>
      </c>
    </row>
    <row r="164" spans="1:10" s="17" customFormat="1" ht="13.5" customHeight="1">
      <c r="A164" s="12">
        <v>43619</v>
      </c>
      <c r="B164" s="13" t="s">
        <v>49</v>
      </c>
      <c r="C164" s="16">
        <v>2800</v>
      </c>
      <c r="D164" s="13" t="s">
        <v>10</v>
      </c>
      <c r="E164" s="14">
        <v>789.9</v>
      </c>
      <c r="F164" s="14">
        <v>811</v>
      </c>
      <c r="G164" s="14">
        <v>682.3</v>
      </c>
      <c r="H164" s="18">
        <f t="shared" ref="H164" si="296">(IF(D164="SELL",E164-F164,IF(D164="BUY",F164-E164)))*C164</f>
        <v>59080.000000000065</v>
      </c>
      <c r="I164" s="18">
        <v>0</v>
      </c>
      <c r="J164" s="18">
        <f t="shared" ref="J164" si="297">SUM(H164,I164)</f>
        <v>59080.000000000065</v>
      </c>
    </row>
    <row r="165" spans="1:10" s="17" customFormat="1" ht="13.5" customHeight="1">
      <c r="A165" s="12">
        <v>43615</v>
      </c>
      <c r="B165" s="13" t="s">
        <v>122</v>
      </c>
      <c r="C165" s="16">
        <v>5500</v>
      </c>
      <c r="D165" s="13" t="s">
        <v>10</v>
      </c>
      <c r="E165" s="14">
        <v>188.2</v>
      </c>
      <c r="F165" s="14">
        <v>187</v>
      </c>
      <c r="G165" s="14">
        <v>682.3</v>
      </c>
      <c r="H165" s="18">
        <f t="shared" ref="H165" si="298">(IF(D165="SELL",E165-F165,IF(D165="BUY",F165-E165)))*C165</f>
        <v>-6599.9999999999372</v>
      </c>
      <c r="I165" s="18">
        <v>0</v>
      </c>
      <c r="J165" s="18">
        <f t="shared" ref="J165" si="299">SUM(H165,I165)</f>
        <v>-6599.9999999999372</v>
      </c>
    </row>
    <row r="166" spans="1:10" s="17" customFormat="1" ht="13.5" customHeight="1">
      <c r="A166" s="12">
        <v>43613</v>
      </c>
      <c r="B166" s="13" t="s">
        <v>121</v>
      </c>
      <c r="C166" s="16">
        <v>3200</v>
      </c>
      <c r="D166" s="13" t="s">
        <v>10</v>
      </c>
      <c r="E166" s="14">
        <v>668.2</v>
      </c>
      <c r="F166" s="14">
        <v>692.3</v>
      </c>
      <c r="G166" s="14">
        <v>682.3</v>
      </c>
      <c r="H166" s="18">
        <f t="shared" ref="H166" si="300">(IF(D166="SELL",E166-F166,IF(D166="BUY",F166-E166)))*C166</f>
        <v>77119.999999999709</v>
      </c>
      <c r="I166" s="18">
        <f>(IF(D166="SELL",IF(G166="",0,F166-G166),IF(D166="BUY",IF(G166="",0,G166-F166))))*C166</f>
        <v>-32000</v>
      </c>
      <c r="J166" s="18">
        <f t="shared" ref="J166" si="301">SUM(H166,I166)</f>
        <v>45119.999999999709</v>
      </c>
    </row>
    <row r="167" spans="1:10" s="17" customFormat="1" ht="13.5" customHeight="1">
      <c r="A167" s="12">
        <v>43613</v>
      </c>
      <c r="B167" s="13" t="s">
        <v>120</v>
      </c>
      <c r="C167" s="16">
        <v>8000</v>
      </c>
      <c r="D167" s="13" t="s">
        <v>26</v>
      </c>
      <c r="E167" s="14">
        <v>193.8</v>
      </c>
      <c r="F167" s="14">
        <v>188.2</v>
      </c>
      <c r="G167" s="14">
        <v>0</v>
      </c>
      <c r="H167" s="18">
        <f>(IF(D167="SELL",E167-F167,IF(D167="BUY",F167-E167)))*C167</f>
        <v>44800.000000000182</v>
      </c>
      <c r="I167" s="18">
        <v>0</v>
      </c>
      <c r="J167" s="18">
        <f t="shared" ref="J167" si="302">SUM(H167,I167)</f>
        <v>44800.000000000182</v>
      </c>
    </row>
    <row r="168" spans="1:10" s="17" customFormat="1" ht="13.5" customHeight="1">
      <c r="A168" s="12">
        <v>43612</v>
      </c>
      <c r="B168" s="13" t="s">
        <v>119</v>
      </c>
      <c r="C168" s="16">
        <v>2000</v>
      </c>
      <c r="D168" s="13" t="s">
        <v>10</v>
      </c>
      <c r="E168" s="14">
        <v>703</v>
      </c>
      <c r="F168" s="14">
        <v>730</v>
      </c>
      <c r="G168" s="14">
        <v>0</v>
      </c>
      <c r="H168" s="18">
        <f t="shared" ref="H168" si="303">(IF(D168="SELL",E168-F168,IF(D168="BUY",F168-E168)))*C168</f>
        <v>54000</v>
      </c>
      <c r="I168" s="18">
        <v>0</v>
      </c>
      <c r="J168" s="18">
        <f t="shared" ref="J168" si="304">SUM(H168,I168)</f>
        <v>54000</v>
      </c>
    </row>
    <row r="169" spans="1:10" s="17" customFormat="1" ht="13.5" customHeight="1">
      <c r="A169" s="12">
        <v>43609</v>
      </c>
      <c r="B169" s="13" t="s">
        <v>74</v>
      </c>
      <c r="C169" s="16">
        <v>10000</v>
      </c>
      <c r="D169" s="13" t="s">
        <v>10</v>
      </c>
      <c r="E169" s="14">
        <v>150</v>
      </c>
      <c r="F169" s="14">
        <v>150</v>
      </c>
      <c r="G169" s="14">
        <v>0</v>
      </c>
      <c r="H169" s="18">
        <f t="shared" ref="H169" si="305">(IF(D169="SELL",E169-F169,IF(D169="BUY",F169-E169)))*C169</f>
        <v>0</v>
      </c>
      <c r="I169" s="18">
        <v>0</v>
      </c>
      <c r="J169" s="18">
        <f t="shared" ref="J169" si="306">SUM(H169,I169)</f>
        <v>0</v>
      </c>
    </row>
    <row r="170" spans="1:10" s="17" customFormat="1" ht="13.5" customHeight="1">
      <c r="A170" s="12">
        <v>43606</v>
      </c>
      <c r="B170" s="13" t="s">
        <v>49</v>
      </c>
      <c r="C170" s="16">
        <v>4000</v>
      </c>
      <c r="D170" s="13" t="s">
        <v>10</v>
      </c>
      <c r="E170" s="14">
        <v>704</v>
      </c>
      <c r="F170" s="14">
        <v>711</v>
      </c>
      <c r="G170" s="14">
        <v>0</v>
      </c>
      <c r="H170" s="18">
        <f t="shared" ref="H170" si="307">(IF(D170="SELL",E170-F170,IF(D170="BUY",F170-E170)))*C170</f>
        <v>28000</v>
      </c>
      <c r="I170" s="18">
        <v>0</v>
      </c>
      <c r="J170" s="18">
        <f t="shared" ref="J170" si="308">SUM(H170,I170)</f>
        <v>28000</v>
      </c>
    </row>
    <row r="171" spans="1:10" s="17" customFormat="1" ht="13.5" customHeight="1">
      <c r="A171" s="12">
        <v>43605</v>
      </c>
      <c r="B171" s="13" t="s">
        <v>46</v>
      </c>
      <c r="C171" s="16">
        <v>20000</v>
      </c>
      <c r="D171" s="13" t="s">
        <v>10</v>
      </c>
      <c r="E171" s="14">
        <v>108.5</v>
      </c>
      <c r="F171" s="14">
        <v>108.5</v>
      </c>
      <c r="G171" s="14">
        <v>0</v>
      </c>
      <c r="H171" s="18">
        <f t="shared" ref="H171" si="309">(IF(D171="SELL",E171-F171,IF(D171="BUY",F171-E171)))*C171</f>
        <v>0</v>
      </c>
      <c r="I171" s="18">
        <v>0</v>
      </c>
      <c r="J171" s="18">
        <f t="shared" ref="J171" si="310">SUM(H171,I171)</f>
        <v>0</v>
      </c>
    </row>
    <row r="172" spans="1:10" ht="15.75">
      <c r="A172" s="12">
        <v>43571</v>
      </c>
      <c r="B172" s="13" t="s">
        <v>74</v>
      </c>
      <c r="C172" s="16">
        <v>10000</v>
      </c>
      <c r="D172" s="13" t="s">
        <v>10</v>
      </c>
      <c r="E172" s="14">
        <v>130.1</v>
      </c>
      <c r="F172" s="14">
        <v>126.5</v>
      </c>
      <c r="G172" s="14">
        <v>0</v>
      </c>
      <c r="H172" s="18">
        <f t="shared" ref="H172" si="311">(IF(D172="SELL",E172-F172,IF(D172="BUY",F172-E172)))*C172</f>
        <v>-35999.999999999942</v>
      </c>
      <c r="I172" s="18">
        <v>0</v>
      </c>
      <c r="J172" s="18">
        <f t="shared" ref="J172" si="312">SUM(H172,I172)</f>
        <v>-35999.999999999942</v>
      </c>
    </row>
    <row r="173" spans="1:10" ht="15.75">
      <c r="A173" s="12">
        <v>43570</v>
      </c>
      <c r="B173" s="13" t="s">
        <v>74</v>
      </c>
      <c r="C173" s="16">
        <v>16500</v>
      </c>
      <c r="D173" s="13" t="s">
        <v>10</v>
      </c>
      <c r="E173" s="14">
        <v>123.5</v>
      </c>
      <c r="F173" s="14">
        <v>128</v>
      </c>
      <c r="G173" s="14">
        <v>0</v>
      </c>
      <c r="H173" s="18">
        <f t="shared" ref="H173" si="313">(IF(D173="SELL",E173-F173,IF(D173="BUY",F173-E173)))*C173</f>
        <v>74250</v>
      </c>
      <c r="I173" s="18">
        <v>0</v>
      </c>
      <c r="J173" s="18">
        <f t="shared" ref="J173" si="314">SUM(H173,I173)</f>
        <v>74250</v>
      </c>
    </row>
    <row r="174" spans="1:10" ht="15.75">
      <c r="A174" s="12">
        <v>43569</v>
      </c>
      <c r="B174" s="13" t="s">
        <v>94</v>
      </c>
      <c r="C174" s="16">
        <v>16500</v>
      </c>
      <c r="D174" s="13" t="s">
        <v>10</v>
      </c>
      <c r="E174" s="14">
        <v>124.9</v>
      </c>
      <c r="F174" s="14">
        <v>128.30000000000001</v>
      </c>
      <c r="G174" s="14">
        <v>0</v>
      </c>
      <c r="H174" s="18">
        <f t="shared" ref="H174" si="315">(IF(D174="SELL",E174-F174,IF(D174="BUY",F174-E174)))*C174</f>
        <v>56100.000000000095</v>
      </c>
      <c r="I174" s="18">
        <v>0</v>
      </c>
      <c r="J174" s="18">
        <f t="shared" ref="J174" si="316">SUM(H174,I174)</f>
        <v>56100.000000000095</v>
      </c>
    </row>
    <row r="175" spans="1:10" ht="15.75">
      <c r="A175" s="12">
        <v>43595</v>
      </c>
      <c r="B175" s="13" t="s">
        <v>117</v>
      </c>
      <c r="C175" s="16">
        <v>5000</v>
      </c>
      <c r="D175" s="13" t="s">
        <v>10</v>
      </c>
      <c r="E175" s="14">
        <v>523.5</v>
      </c>
      <c r="F175" s="14">
        <v>531.1</v>
      </c>
      <c r="G175" s="14">
        <v>0</v>
      </c>
      <c r="H175" s="18">
        <f t="shared" ref="H175" si="317">(IF(D175="SELL",E175-F175,IF(D175="BUY",F175-E175)))*C175</f>
        <v>38000.000000000116</v>
      </c>
      <c r="I175" s="18">
        <v>0</v>
      </c>
      <c r="J175" s="18">
        <f t="shared" ref="J175" si="318">SUM(H175,I175)</f>
        <v>38000.000000000116</v>
      </c>
    </row>
    <row r="176" spans="1:10" ht="15.75">
      <c r="A176" s="12">
        <v>43591</v>
      </c>
      <c r="B176" s="13" t="s">
        <v>107</v>
      </c>
      <c r="C176" s="16">
        <v>1500</v>
      </c>
      <c r="D176" s="13" t="s">
        <v>10</v>
      </c>
      <c r="E176" s="14">
        <v>1341</v>
      </c>
      <c r="F176" s="14">
        <v>1364.8</v>
      </c>
      <c r="G176" s="14">
        <v>0</v>
      </c>
      <c r="H176" s="18">
        <f t="shared" ref="H176" si="319">(IF(D176="SELL",E176-F176,IF(D176="BUY",F176-E176)))*C176</f>
        <v>35699.999999999935</v>
      </c>
      <c r="I176" s="18">
        <v>0</v>
      </c>
      <c r="J176" s="18">
        <f t="shared" ref="J176" si="320">SUM(H176,I176)</f>
        <v>35699.999999999935</v>
      </c>
    </row>
    <row r="177" spans="1:10" ht="15.75">
      <c r="A177" s="12">
        <v>43587</v>
      </c>
      <c r="B177" s="13" t="s">
        <v>74</v>
      </c>
      <c r="C177" s="16">
        <v>20000</v>
      </c>
      <c r="D177" s="13" t="s">
        <v>26</v>
      </c>
      <c r="E177" s="14">
        <v>123</v>
      </c>
      <c r="F177" s="14">
        <v>126</v>
      </c>
      <c r="G177" s="14">
        <v>0</v>
      </c>
      <c r="H177" s="18">
        <f t="shared" ref="H177" si="321">(IF(D177="SELL",E177-F177,IF(D177="BUY",F177-E177)))*C177</f>
        <v>-60000</v>
      </c>
      <c r="I177" s="18">
        <v>0</v>
      </c>
      <c r="J177" s="18">
        <f t="shared" ref="J177" si="322">SUM(H177,I177)</f>
        <v>-60000</v>
      </c>
    </row>
    <row r="178" spans="1:10" ht="15.75">
      <c r="A178" s="12">
        <v>43579</v>
      </c>
      <c r="B178" s="13" t="s">
        <v>118</v>
      </c>
      <c r="C178" s="16">
        <v>20000</v>
      </c>
      <c r="D178" s="13" t="s">
        <v>10</v>
      </c>
      <c r="E178" s="14">
        <v>114.4</v>
      </c>
      <c r="F178" s="14">
        <v>119.2</v>
      </c>
      <c r="G178" s="14">
        <v>0</v>
      </c>
      <c r="H178" s="18">
        <f t="shared" ref="H178" si="323">(IF(D178="SELL",E178-F178,IF(D178="BUY",F178-E178)))*C178</f>
        <v>95999.999999999942</v>
      </c>
      <c r="I178" s="18">
        <v>0</v>
      </c>
      <c r="J178" s="18">
        <f t="shared" ref="J178" si="324">SUM(H178,I178)</f>
        <v>95999.999999999942</v>
      </c>
    </row>
    <row r="179" spans="1:10" ht="15.75">
      <c r="A179" s="12">
        <v>43579</v>
      </c>
      <c r="B179" s="13" t="s">
        <v>46</v>
      </c>
      <c r="C179" s="16">
        <v>15000</v>
      </c>
      <c r="D179" s="13" t="s">
        <v>10</v>
      </c>
      <c r="E179" s="14">
        <v>133.1</v>
      </c>
      <c r="F179" s="14">
        <v>136.5</v>
      </c>
      <c r="G179" s="14">
        <v>0</v>
      </c>
      <c r="H179" s="18">
        <f t="shared" ref="H179" si="325">(IF(D179="SELL",E179-F179,IF(D179="BUY",F179-E179)))*C179</f>
        <v>51000.000000000087</v>
      </c>
      <c r="I179" s="18">
        <v>0</v>
      </c>
      <c r="J179" s="18">
        <f t="shared" ref="J179" si="326">SUM(H179,I179)</f>
        <v>51000.000000000087</v>
      </c>
    </row>
    <row r="180" spans="1:10" ht="15.75">
      <c r="A180" s="12">
        <v>43577</v>
      </c>
      <c r="B180" s="13" t="s">
        <v>46</v>
      </c>
      <c r="C180" s="16">
        <v>15000</v>
      </c>
      <c r="D180" s="13" t="s">
        <v>26</v>
      </c>
      <c r="E180" s="14">
        <v>133.80000000000001</v>
      </c>
      <c r="F180" s="14">
        <v>128</v>
      </c>
      <c r="G180" s="14">
        <v>0</v>
      </c>
      <c r="H180" s="18">
        <f t="shared" ref="H180" si="327">(IF(D180="SELL",E180-F180,IF(D180="BUY",F180-E180)))*C180</f>
        <v>87000.000000000175</v>
      </c>
      <c r="I180" s="18">
        <v>0</v>
      </c>
      <c r="J180" s="18">
        <f t="shared" ref="J180" si="328">SUM(H180,I180)</f>
        <v>87000.000000000175</v>
      </c>
    </row>
    <row r="181" spans="1:10" ht="15.75">
      <c r="A181" s="12">
        <v>43571</v>
      </c>
      <c r="B181" s="13" t="s">
        <v>117</v>
      </c>
      <c r="C181" s="16">
        <v>3500</v>
      </c>
      <c r="D181" s="13" t="s">
        <v>10</v>
      </c>
      <c r="E181" s="14">
        <v>535.5</v>
      </c>
      <c r="F181" s="14">
        <v>546</v>
      </c>
      <c r="G181" s="14">
        <v>0</v>
      </c>
      <c r="H181" s="18">
        <f t="shared" ref="H181" si="329">(IF(D181="SELL",E181-F181,IF(D181="BUY",F181-E181)))*C181</f>
        <v>36750</v>
      </c>
      <c r="I181" s="18">
        <v>0</v>
      </c>
      <c r="J181" s="18">
        <f t="shared" ref="J181" si="330">SUM(H181,I181)</f>
        <v>36750</v>
      </c>
    </row>
    <row r="182" spans="1:10" ht="15.75">
      <c r="A182" s="12">
        <v>43567</v>
      </c>
      <c r="B182" s="13" t="s">
        <v>18</v>
      </c>
      <c r="C182" s="16">
        <v>3500</v>
      </c>
      <c r="D182" s="13" t="s">
        <v>10</v>
      </c>
      <c r="E182" s="14">
        <v>653</v>
      </c>
      <c r="F182" s="14">
        <v>653</v>
      </c>
      <c r="G182" s="14">
        <v>0</v>
      </c>
      <c r="H182" s="18">
        <f t="shared" ref="H182" si="331">(IF(D182="SELL",E182-F182,IF(D182="BUY",F182-E182)))*C182</f>
        <v>0</v>
      </c>
      <c r="I182" s="18">
        <v>0</v>
      </c>
      <c r="J182" s="18">
        <f t="shared" ref="J182" si="332">SUM(H182,I182)</f>
        <v>0</v>
      </c>
    </row>
    <row r="183" spans="1:10" ht="15.75">
      <c r="A183" s="12">
        <v>43566</v>
      </c>
      <c r="B183" s="13" t="s">
        <v>117</v>
      </c>
      <c r="C183" s="16">
        <v>3500</v>
      </c>
      <c r="D183" s="13" t="s">
        <v>10</v>
      </c>
      <c r="E183" s="14">
        <v>500</v>
      </c>
      <c r="F183" s="14">
        <v>523</v>
      </c>
      <c r="G183" s="14">
        <v>0</v>
      </c>
      <c r="H183" s="18">
        <f t="shared" ref="H183" si="333">(IF(D183="SELL",E183-F183,IF(D183="BUY",F183-E183)))*C183</f>
        <v>80500</v>
      </c>
      <c r="I183" s="18">
        <v>0</v>
      </c>
      <c r="J183" s="18">
        <f t="shared" ref="J183" si="334">SUM(H183,I183)</f>
        <v>80500</v>
      </c>
    </row>
    <row r="184" spans="1:10" ht="15.75">
      <c r="A184" s="12">
        <v>43565</v>
      </c>
      <c r="B184" s="13" t="s">
        <v>116</v>
      </c>
      <c r="C184" s="16">
        <v>20000</v>
      </c>
      <c r="D184" s="13" t="s">
        <v>10</v>
      </c>
      <c r="E184" s="14">
        <v>119.8</v>
      </c>
      <c r="F184" s="14">
        <v>121.9</v>
      </c>
      <c r="G184" s="14">
        <v>0</v>
      </c>
      <c r="H184" s="18">
        <f t="shared" ref="H184" si="335">(IF(D184="SELL",E184-F184,IF(D184="BUY",F184-E184)))*C184</f>
        <v>42000.000000000167</v>
      </c>
      <c r="I184" s="18">
        <v>0</v>
      </c>
      <c r="J184" s="18">
        <f t="shared" ref="J184" si="336">SUM(H184,I184)</f>
        <v>42000.000000000167</v>
      </c>
    </row>
    <row r="185" spans="1:10" ht="15.75">
      <c r="A185" s="12">
        <v>43564</v>
      </c>
      <c r="B185" s="13" t="s">
        <v>74</v>
      </c>
      <c r="C185" s="16">
        <v>10000</v>
      </c>
      <c r="D185" s="13" t="s">
        <v>26</v>
      </c>
      <c r="E185" s="14">
        <v>262.8</v>
      </c>
      <c r="F185" s="14">
        <v>268.2</v>
      </c>
      <c r="G185" s="14">
        <v>0</v>
      </c>
      <c r="H185" s="18">
        <f t="shared" ref="H185" si="337">(IF(D185="SELL",E185-F185,IF(D185="BUY",F185-E185)))*C185</f>
        <v>-53999.999999999774</v>
      </c>
      <c r="I185" s="18">
        <v>0</v>
      </c>
      <c r="J185" s="18">
        <f t="shared" ref="J185" si="338">SUM(H185,I185)</f>
        <v>-53999.999999999774</v>
      </c>
    </row>
    <row r="186" spans="1:10" ht="15.75">
      <c r="A186" s="12">
        <v>43564</v>
      </c>
      <c r="B186" s="13" t="s">
        <v>46</v>
      </c>
      <c r="C186" s="16">
        <v>20000</v>
      </c>
      <c r="D186" s="13" t="s">
        <v>10</v>
      </c>
      <c r="E186" s="14">
        <v>92.55</v>
      </c>
      <c r="F186" s="14">
        <v>90</v>
      </c>
      <c r="G186" s="14">
        <v>0</v>
      </c>
      <c r="H186" s="18">
        <f t="shared" ref="H186" si="339">(IF(D186="SELL",E186-F186,IF(D186="BUY",F186-E186)))*C186</f>
        <v>-50999.999999999942</v>
      </c>
      <c r="I186" s="18">
        <v>0</v>
      </c>
      <c r="J186" s="18">
        <f t="shared" ref="J186" si="340">SUM(H186,I186)</f>
        <v>-50999.999999999942</v>
      </c>
    </row>
    <row r="187" spans="1:10" ht="15.75">
      <c r="A187" s="12">
        <v>43563</v>
      </c>
      <c r="B187" s="13" t="s">
        <v>115</v>
      </c>
      <c r="C187" s="16">
        <v>1500</v>
      </c>
      <c r="D187" s="13" t="s">
        <v>10</v>
      </c>
      <c r="E187" s="14">
        <v>1465</v>
      </c>
      <c r="F187" s="14">
        <v>1483.2</v>
      </c>
      <c r="G187" s="14">
        <v>0</v>
      </c>
      <c r="H187" s="18">
        <f t="shared" ref="H187" si="341">(IF(D187="SELL",E187-F187,IF(D187="BUY",F187-E187)))*C187</f>
        <v>27300.000000000069</v>
      </c>
      <c r="I187" s="18">
        <v>0</v>
      </c>
      <c r="J187" s="18">
        <f t="shared" ref="J187" si="342">SUM(H187,I187)</f>
        <v>27300.000000000069</v>
      </c>
    </row>
    <row r="188" spans="1:10" ht="15.75">
      <c r="A188" s="12">
        <v>43563</v>
      </c>
      <c r="B188" s="13" t="s">
        <v>74</v>
      </c>
      <c r="C188" s="16">
        <v>10000</v>
      </c>
      <c r="D188" s="13" t="s">
        <v>10</v>
      </c>
      <c r="E188" s="14">
        <v>263.8</v>
      </c>
      <c r="F188" s="14">
        <v>268.2</v>
      </c>
      <c r="G188" s="14">
        <v>0</v>
      </c>
      <c r="H188" s="18">
        <f t="shared" ref="H188" si="343">(IF(D188="SELL",E188-F188,IF(D188="BUY",F188-E188)))*C188</f>
        <v>43999.999999999774</v>
      </c>
      <c r="I188" s="18">
        <v>0</v>
      </c>
      <c r="J188" s="18">
        <f t="shared" ref="J188" si="344">SUM(H188,I188)</f>
        <v>43999.999999999774</v>
      </c>
    </row>
    <row r="189" spans="1:10" ht="15.75">
      <c r="A189" s="12">
        <v>43560</v>
      </c>
      <c r="B189" s="13" t="s">
        <v>24</v>
      </c>
      <c r="C189" s="16">
        <v>3500</v>
      </c>
      <c r="D189" s="13" t="s">
        <v>10</v>
      </c>
      <c r="E189" s="14">
        <v>620</v>
      </c>
      <c r="F189" s="14">
        <v>620</v>
      </c>
      <c r="G189" s="14">
        <v>0</v>
      </c>
      <c r="H189" s="18">
        <f t="shared" ref="H189" si="345">(IF(D189="SELL",E189-F189,IF(D189="BUY",F189-E189)))*C189</f>
        <v>0</v>
      </c>
      <c r="I189" s="18">
        <v>0</v>
      </c>
      <c r="J189" s="18">
        <f t="shared" ref="J189" si="346">SUM(H189,I189)</f>
        <v>0</v>
      </c>
    </row>
    <row r="190" spans="1:10" ht="15.75">
      <c r="A190" s="12">
        <v>43559</v>
      </c>
      <c r="B190" s="13" t="s">
        <v>114</v>
      </c>
      <c r="C190" s="16">
        <v>10000</v>
      </c>
      <c r="D190" s="13" t="s">
        <v>10</v>
      </c>
      <c r="E190" s="14">
        <v>145.65</v>
      </c>
      <c r="F190" s="14">
        <v>145.65</v>
      </c>
      <c r="G190" s="14">
        <v>0</v>
      </c>
      <c r="H190" s="18">
        <f t="shared" ref="H190" si="347">(IF(D190="SELL",E190-F190,IF(D190="BUY",F190-E190)))*C190</f>
        <v>0</v>
      </c>
      <c r="I190" s="18">
        <v>0</v>
      </c>
      <c r="J190" s="18">
        <f t="shared" ref="J190" si="348">SUM(H190,I190)</f>
        <v>0</v>
      </c>
    </row>
    <row r="191" spans="1:10" ht="15.75">
      <c r="A191" s="12">
        <v>43558</v>
      </c>
      <c r="B191" s="13" t="s">
        <v>113</v>
      </c>
      <c r="C191" s="16">
        <v>10000</v>
      </c>
      <c r="D191" s="13" t="s">
        <v>10</v>
      </c>
      <c r="E191" s="14">
        <v>213.8</v>
      </c>
      <c r="F191" s="14">
        <v>216.8</v>
      </c>
      <c r="G191" s="14">
        <v>0</v>
      </c>
      <c r="H191" s="18">
        <f t="shared" ref="H191" si="349">(IF(D191="SELL",E191-F191,IF(D191="BUY",F191-E191)))*C191</f>
        <v>30000</v>
      </c>
      <c r="I191" s="18">
        <v>0</v>
      </c>
      <c r="J191" s="18">
        <f t="shared" ref="J191" si="350">SUM(H191,I191)</f>
        <v>30000</v>
      </c>
    </row>
    <row r="192" spans="1:10" ht="15.75">
      <c r="A192" s="12">
        <v>43557</v>
      </c>
      <c r="B192" s="13" t="s">
        <v>18</v>
      </c>
      <c r="C192" s="16">
        <v>3500</v>
      </c>
      <c r="D192" s="13" t="s">
        <v>10</v>
      </c>
      <c r="E192" s="14">
        <v>650</v>
      </c>
      <c r="F192" s="14">
        <v>660.2</v>
      </c>
      <c r="G192" s="14">
        <v>0</v>
      </c>
      <c r="H192" s="18">
        <f t="shared" ref="H192" si="351">(IF(D192="SELL",E192-F192,IF(D192="BUY",F192-E192)))*C192</f>
        <v>35700.00000000016</v>
      </c>
      <c r="I192" s="18">
        <v>0</v>
      </c>
      <c r="J192" s="18">
        <f t="shared" ref="J192" si="352">SUM(H192,I192)</f>
        <v>35700.00000000016</v>
      </c>
    </row>
    <row r="193" spans="1:10" ht="15.75">
      <c r="A193" s="12">
        <v>43553</v>
      </c>
      <c r="B193" s="13" t="s">
        <v>112</v>
      </c>
      <c r="C193" s="16">
        <v>2800</v>
      </c>
      <c r="D193" s="13" t="s">
        <v>10</v>
      </c>
      <c r="E193" s="14">
        <v>865.5</v>
      </c>
      <c r="F193" s="14">
        <v>865.5</v>
      </c>
      <c r="G193" s="14">
        <v>0</v>
      </c>
      <c r="H193" s="18">
        <f t="shared" ref="H193" si="353">(IF(D193="SELL",E193-F193,IF(D193="BUY",F193-E193)))*C193</f>
        <v>0</v>
      </c>
      <c r="I193" s="18">
        <v>0</v>
      </c>
      <c r="J193" s="18">
        <f t="shared" ref="J193" si="354">SUM(H193,I193)</f>
        <v>0</v>
      </c>
    </row>
    <row r="194" spans="1:10" ht="15.75">
      <c r="A194" s="12">
        <v>43550</v>
      </c>
      <c r="B194" s="13" t="s">
        <v>74</v>
      </c>
      <c r="C194" s="16">
        <v>8000</v>
      </c>
      <c r="D194" s="13" t="s">
        <v>10</v>
      </c>
      <c r="E194" s="14">
        <v>276.5</v>
      </c>
      <c r="F194" s="14">
        <v>275.3</v>
      </c>
      <c r="G194" s="14">
        <v>0</v>
      </c>
      <c r="H194" s="18">
        <f t="shared" ref="H194" si="355">(IF(D194="SELL",E194-F194,IF(D194="BUY",F194-E194)))*C194</f>
        <v>-9599.9999999999091</v>
      </c>
      <c r="I194" s="18">
        <v>0</v>
      </c>
      <c r="J194" s="18">
        <f t="shared" ref="J194" si="356">SUM(H194,I194)</f>
        <v>-9599.9999999999091</v>
      </c>
    </row>
    <row r="195" spans="1:10" ht="15.75">
      <c r="A195" s="12">
        <v>43546</v>
      </c>
      <c r="B195" s="13" t="s">
        <v>18</v>
      </c>
      <c r="C195" s="16">
        <v>5000</v>
      </c>
      <c r="D195" s="13" t="s">
        <v>26</v>
      </c>
      <c r="E195" s="14">
        <v>645.5</v>
      </c>
      <c r="F195" s="14">
        <v>635</v>
      </c>
      <c r="G195" s="14">
        <v>0</v>
      </c>
      <c r="H195" s="18">
        <f t="shared" ref="H195" si="357">(IF(D195="SELL",E195-F195,IF(D195="BUY",F195-E195)))*C195</f>
        <v>52500</v>
      </c>
      <c r="I195" s="18">
        <v>0</v>
      </c>
      <c r="J195" s="18">
        <f t="shared" ref="J195" si="358">SUM(H195,I195)</f>
        <v>52500</v>
      </c>
    </row>
    <row r="196" spans="1:10" ht="15.75">
      <c r="A196" s="12">
        <v>43546</v>
      </c>
      <c r="B196" s="13" t="s">
        <v>82</v>
      </c>
      <c r="C196" s="16">
        <v>1000</v>
      </c>
      <c r="D196" s="13" t="s">
        <v>10</v>
      </c>
      <c r="E196" s="14">
        <v>2428.5500000000002</v>
      </c>
      <c r="F196" s="14">
        <v>2433.5</v>
      </c>
      <c r="G196" s="14">
        <v>0</v>
      </c>
      <c r="H196" s="18">
        <f t="shared" ref="H196" si="359">(IF(D196="SELL",E196-F196,IF(D196="BUY",F196-E196)))*C196</f>
        <v>4949.9999999998181</v>
      </c>
      <c r="I196" s="18">
        <v>0</v>
      </c>
      <c r="J196" s="18">
        <f t="shared" ref="J196" si="360">SUM(H196,I196)</f>
        <v>4949.9999999998181</v>
      </c>
    </row>
    <row r="197" spans="1:10" ht="15.75">
      <c r="A197" s="12">
        <v>43544</v>
      </c>
      <c r="B197" s="13" t="s">
        <v>100</v>
      </c>
      <c r="C197" s="16">
        <v>20000</v>
      </c>
      <c r="D197" s="13" t="s">
        <v>10</v>
      </c>
      <c r="E197" s="14">
        <v>0</v>
      </c>
      <c r="F197" s="14">
        <v>0</v>
      </c>
      <c r="G197" s="14">
        <v>0</v>
      </c>
      <c r="H197" s="18">
        <f t="shared" ref="H197" si="361">(IF(D197="SELL",E197-F197,IF(D197="BUY",F197-E197)))*C197</f>
        <v>0</v>
      </c>
      <c r="I197" s="18">
        <v>0</v>
      </c>
      <c r="J197" s="18">
        <f t="shared" ref="J197" si="362">SUM(H197,I197)</f>
        <v>0</v>
      </c>
    </row>
    <row r="198" spans="1:10" ht="15.75">
      <c r="A198" s="12">
        <v>43544</v>
      </c>
      <c r="B198" s="13" t="s">
        <v>18</v>
      </c>
      <c r="C198" s="16">
        <v>3500</v>
      </c>
      <c r="D198" s="13" t="s">
        <v>26</v>
      </c>
      <c r="E198" s="14">
        <v>683</v>
      </c>
      <c r="F198" s="14">
        <v>675.3</v>
      </c>
      <c r="G198" s="14">
        <v>0</v>
      </c>
      <c r="H198" s="18">
        <f t="shared" ref="H198" si="363">(IF(D198="SELL",E198-F198,IF(D198="BUY",F198-E198)))*C198</f>
        <v>26950.00000000016</v>
      </c>
      <c r="I198" s="18">
        <v>0</v>
      </c>
      <c r="J198" s="18">
        <f t="shared" ref="J198" si="364">SUM(H198,I198)</f>
        <v>26950.00000000016</v>
      </c>
    </row>
    <row r="199" spans="1:10" ht="15.75">
      <c r="A199" s="12">
        <v>43543</v>
      </c>
      <c r="B199" s="13" t="s">
        <v>100</v>
      </c>
      <c r="C199" s="16">
        <v>20000</v>
      </c>
      <c r="D199" s="13" t="s">
        <v>10</v>
      </c>
      <c r="E199" s="14">
        <v>113.8</v>
      </c>
      <c r="F199" s="14">
        <v>118.2</v>
      </c>
      <c r="G199" s="14">
        <v>0</v>
      </c>
      <c r="H199" s="18">
        <f t="shared" ref="H199" si="365">(IF(D199="SELL",E199-F199,IF(D199="BUY",F199-E199)))*C199</f>
        <v>88000.000000000116</v>
      </c>
      <c r="I199" s="18">
        <v>0</v>
      </c>
      <c r="J199" s="18">
        <f t="shared" ref="J199" si="366">SUM(H199,I199)</f>
        <v>88000.000000000116</v>
      </c>
    </row>
    <row r="200" spans="1:10" ht="15.75">
      <c r="A200" s="12">
        <v>43543</v>
      </c>
      <c r="B200" s="13" t="s">
        <v>18</v>
      </c>
      <c r="C200" s="16">
        <v>3500</v>
      </c>
      <c r="D200" s="13" t="s">
        <v>10</v>
      </c>
      <c r="E200" s="14">
        <v>716.5</v>
      </c>
      <c r="F200" s="14">
        <v>733</v>
      </c>
      <c r="G200" s="14">
        <v>0</v>
      </c>
      <c r="H200" s="18">
        <f t="shared" ref="H200" si="367">(IF(D200="SELL",E200-F200,IF(D200="BUY",F200-E200)))*C200</f>
        <v>57750</v>
      </c>
      <c r="I200" s="18">
        <v>0</v>
      </c>
      <c r="J200" s="18">
        <f t="shared" ref="J200" si="368">SUM(H200,I200)</f>
        <v>57750</v>
      </c>
    </row>
    <row r="201" spans="1:10" ht="15.75">
      <c r="A201" s="12">
        <v>43543</v>
      </c>
      <c r="B201" s="13" t="s">
        <v>18</v>
      </c>
      <c r="C201" s="16">
        <v>3500</v>
      </c>
      <c r="D201" s="13" t="s">
        <v>10</v>
      </c>
      <c r="E201" s="14">
        <v>716.5</v>
      </c>
      <c r="F201" s="14">
        <v>716.5</v>
      </c>
      <c r="G201" s="14">
        <v>0</v>
      </c>
      <c r="H201" s="18">
        <f t="shared" ref="H201" si="369">(IF(D201="SELL",E201-F201,IF(D201="BUY",F201-E201)))*C201</f>
        <v>0</v>
      </c>
      <c r="I201" s="18">
        <v>0</v>
      </c>
      <c r="J201" s="18">
        <f t="shared" ref="J201" si="370">SUM(H201,I201)</f>
        <v>0</v>
      </c>
    </row>
    <row r="202" spans="1:10" ht="15.75">
      <c r="A202" s="12">
        <v>43542</v>
      </c>
      <c r="B202" s="13" t="s">
        <v>18</v>
      </c>
      <c r="C202" s="16">
        <v>3500</v>
      </c>
      <c r="D202" s="13" t="s">
        <v>10</v>
      </c>
      <c r="E202" s="14">
        <v>683.85</v>
      </c>
      <c r="F202" s="14">
        <v>706.5</v>
      </c>
      <c r="G202" s="14">
        <v>0</v>
      </c>
      <c r="H202" s="18">
        <f t="shared" ref="H202" si="371">(IF(D202="SELL",E202-F202,IF(D202="BUY",F202-E202)))*C202</f>
        <v>79274.999999999927</v>
      </c>
      <c r="I202" s="18">
        <v>0</v>
      </c>
      <c r="J202" s="18">
        <f t="shared" ref="J202" si="372">SUM(H202,I202)</f>
        <v>79274.999999999927</v>
      </c>
    </row>
    <row r="203" spans="1:10" ht="15.75">
      <c r="A203" s="12">
        <v>43539</v>
      </c>
      <c r="B203" s="13" t="s">
        <v>111</v>
      </c>
      <c r="C203" s="16">
        <v>3000</v>
      </c>
      <c r="D203" s="13" t="s">
        <v>10</v>
      </c>
      <c r="E203" s="14">
        <v>425</v>
      </c>
      <c r="F203" s="14">
        <v>433</v>
      </c>
      <c r="G203" s="14">
        <v>0</v>
      </c>
      <c r="H203" s="18">
        <f t="shared" ref="H203" si="373">(IF(D203="SELL",E203-F203,IF(D203="BUY",F203-E203)))*C203</f>
        <v>24000</v>
      </c>
      <c r="I203" s="18">
        <v>0</v>
      </c>
      <c r="J203" s="18">
        <f t="shared" ref="J203" si="374">SUM(H203,I203)</f>
        <v>24000</v>
      </c>
    </row>
    <row r="204" spans="1:10" ht="15.75">
      <c r="A204" s="12">
        <v>43538</v>
      </c>
      <c r="B204" s="13" t="s">
        <v>86</v>
      </c>
      <c r="C204" s="16">
        <v>10000</v>
      </c>
      <c r="D204" s="13" t="s">
        <v>10</v>
      </c>
      <c r="E204" s="14">
        <v>226</v>
      </c>
      <c r="F204" s="14">
        <v>230.5</v>
      </c>
      <c r="G204" s="14">
        <v>0</v>
      </c>
      <c r="H204" s="18">
        <f t="shared" ref="H204" si="375">(IF(D204="SELL",E204-F204,IF(D204="BUY",F204-E204)))*C204</f>
        <v>45000</v>
      </c>
      <c r="I204" s="18">
        <v>0</v>
      </c>
      <c r="J204" s="18">
        <f t="shared" ref="J204" si="376">SUM(H204,I204)</f>
        <v>45000</v>
      </c>
    </row>
    <row r="205" spans="1:10" ht="15.75">
      <c r="A205" s="12">
        <v>43536</v>
      </c>
      <c r="B205" s="13" t="s">
        <v>19</v>
      </c>
      <c r="C205" s="16">
        <v>5000</v>
      </c>
      <c r="D205" s="13" t="s">
        <v>10</v>
      </c>
      <c r="E205" s="14">
        <v>466.8</v>
      </c>
      <c r="F205" s="14">
        <v>480.2</v>
      </c>
      <c r="G205" s="14">
        <v>0</v>
      </c>
      <c r="H205" s="18">
        <f t="shared" ref="H205" si="377">(IF(D205="SELL",E205-F205,IF(D205="BUY",F205-E205)))*C205</f>
        <v>66999.999999999884</v>
      </c>
      <c r="I205" s="18">
        <v>0</v>
      </c>
      <c r="J205" s="18">
        <f t="shared" ref="J205" si="378">SUM(H205,I205)</f>
        <v>66999.999999999884</v>
      </c>
    </row>
    <row r="206" spans="1:10" ht="15.75">
      <c r="A206" s="12">
        <v>43535</v>
      </c>
      <c r="B206" s="13" t="s">
        <v>110</v>
      </c>
      <c r="C206" s="16">
        <v>1000</v>
      </c>
      <c r="D206" s="13" t="s">
        <v>10</v>
      </c>
      <c r="E206" s="14">
        <v>2386.1999999999998</v>
      </c>
      <c r="F206" s="14">
        <v>2410</v>
      </c>
      <c r="G206" s="14">
        <v>0</v>
      </c>
      <c r="H206" s="18">
        <f t="shared" ref="H206" si="379">(IF(D206="SELL",E206-F206,IF(D206="BUY",F206-E206)))*C206</f>
        <v>23800.000000000182</v>
      </c>
      <c r="I206" s="18">
        <v>0</v>
      </c>
      <c r="J206" s="18">
        <f t="shared" ref="J206" si="380">SUM(H206,I206)</f>
        <v>23800.000000000182</v>
      </c>
    </row>
    <row r="207" spans="1:10" ht="15.75">
      <c r="A207" s="12">
        <v>43535</v>
      </c>
      <c r="B207" s="13" t="s">
        <v>13</v>
      </c>
      <c r="C207" s="16">
        <v>2000</v>
      </c>
      <c r="D207" s="13" t="s">
        <v>10</v>
      </c>
      <c r="E207" s="14">
        <v>923</v>
      </c>
      <c r="F207" s="14">
        <v>938.3</v>
      </c>
      <c r="G207" s="14">
        <v>0</v>
      </c>
      <c r="H207" s="18">
        <f t="shared" ref="H207" si="381">(IF(D207="SELL",E207-F207,IF(D207="BUY",F207-E207)))*C207</f>
        <v>30599.999999999909</v>
      </c>
      <c r="I207" s="18">
        <v>0</v>
      </c>
      <c r="J207" s="18">
        <f t="shared" ref="J207" si="382">SUM(H207,I207)</f>
        <v>30599.999999999909</v>
      </c>
    </row>
    <row r="208" spans="1:10" ht="15.75">
      <c r="A208" s="12">
        <v>43535</v>
      </c>
      <c r="B208" s="13" t="s">
        <v>19</v>
      </c>
      <c r="C208" s="16">
        <v>5000</v>
      </c>
      <c r="D208" s="13" t="s">
        <v>10</v>
      </c>
      <c r="E208" s="14">
        <v>458.3</v>
      </c>
      <c r="F208" s="14">
        <v>464</v>
      </c>
      <c r="G208" s="14">
        <v>0</v>
      </c>
      <c r="H208" s="18">
        <f t="shared" ref="H208" si="383">(IF(D208="SELL",E208-F208,IF(D208="BUY",F208-E208)))*C208</f>
        <v>28499.999999999942</v>
      </c>
      <c r="I208" s="18">
        <v>0</v>
      </c>
      <c r="J208" s="18">
        <f t="shared" ref="J208" si="384">SUM(H208,I208)</f>
        <v>28499.999999999942</v>
      </c>
    </row>
    <row r="209" spans="1:10" ht="15.75">
      <c r="A209" s="12">
        <v>43535</v>
      </c>
      <c r="B209" s="13" t="s">
        <v>18</v>
      </c>
      <c r="C209" s="16">
        <v>5000</v>
      </c>
      <c r="D209" s="13" t="s">
        <v>10</v>
      </c>
      <c r="E209" s="14">
        <v>603.79999999999995</v>
      </c>
      <c r="F209" s="14">
        <v>603.79999999999995</v>
      </c>
      <c r="G209" s="14">
        <v>0</v>
      </c>
      <c r="H209" s="18">
        <f t="shared" ref="H209" si="385">(IF(D209="SELL",E209-F209,IF(D209="BUY",F209-E209)))*C209</f>
        <v>0</v>
      </c>
      <c r="I209" s="18">
        <v>0</v>
      </c>
      <c r="J209" s="18">
        <f t="shared" ref="J209" si="386">SUM(H209,I209)</f>
        <v>0</v>
      </c>
    </row>
    <row r="210" spans="1:10" ht="15.75">
      <c r="A210" s="12">
        <v>43532</v>
      </c>
      <c r="B210" s="13" t="s">
        <v>109</v>
      </c>
      <c r="C210" s="16">
        <v>10000</v>
      </c>
      <c r="D210" s="13" t="s">
        <v>10</v>
      </c>
      <c r="E210" s="14">
        <v>213.8</v>
      </c>
      <c r="F210" s="14">
        <v>222.8</v>
      </c>
      <c r="G210" s="14">
        <v>0</v>
      </c>
      <c r="H210" s="18">
        <f t="shared" ref="H210" si="387">(IF(D210="SELL",E210-F210,IF(D210="BUY",F210-E210)))*C210</f>
        <v>90000</v>
      </c>
      <c r="I210" s="18">
        <v>0</v>
      </c>
      <c r="J210" s="18">
        <f t="shared" ref="J210" si="388">SUM(H210,I210)</f>
        <v>90000</v>
      </c>
    </row>
    <row r="211" spans="1:10" ht="15.75">
      <c r="A211" s="12">
        <v>43532</v>
      </c>
      <c r="B211" s="13" t="s">
        <v>108</v>
      </c>
      <c r="C211" s="16">
        <v>10000</v>
      </c>
      <c r="D211" s="13" t="s">
        <v>10</v>
      </c>
      <c r="E211" s="14">
        <v>198</v>
      </c>
      <c r="F211" s="14">
        <v>198</v>
      </c>
      <c r="G211" s="14">
        <v>0</v>
      </c>
      <c r="H211" s="18">
        <f t="shared" ref="H211" si="389">(IF(D211="SELL",E211-F211,IF(D211="BUY",F211-E211)))*C211</f>
        <v>0</v>
      </c>
      <c r="I211" s="18">
        <v>0</v>
      </c>
      <c r="J211" s="18">
        <f t="shared" ref="J211" si="390">SUM(H211,I211)</f>
        <v>0</v>
      </c>
    </row>
    <row r="212" spans="1:10" ht="15.75">
      <c r="A212" s="12">
        <v>43531</v>
      </c>
      <c r="B212" s="13" t="s">
        <v>98</v>
      </c>
      <c r="C212" s="16">
        <v>5000</v>
      </c>
      <c r="D212" s="13" t="s">
        <v>10</v>
      </c>
      <c r="E212" s="14">
        <v>474</v>
      </c>
      <c r="F212" s="14">
        <v>462</v>
      </c>
      <c r="G212" s="14">
        <v>0</v>
      </c>
      <c r="H212" s="18">
        <f t="shared" ref="H212" si="391">(IF(D212="SELL",E212-F212,IF(D212="BUY",F212-E212)))*C212</f>
        <v>-60000</v>
      </c>
      <c r="I212" s="18">
        <v>0</v>
      </c>
      <c r="J212" s="18">
        <f t="shared" ref="J212" si="392">SUM(H212,I212)</f>
        <v>-60000</v>
      </c>
    </row>
    <row r="213" spans="1:10" ht="15.75">
      <c r="A213" s="12">
        <v>43531</v>
      </c>
      <c r="B213" s="13" t="s">
        <v>100</v>
      </c>
      <c r="C213" s="16">
        <v>20000</v>
      </c>
      <c r="D213" s="13" t="s">
        <v>10</v>
      </c>
      <c r="E213" s="14">
        <v>96</v>
      </c>
      <c r="F213" s="14">
        <v>101.35</v>
      </c>
      <c r="G213" s="14">
        <v>0</v>
      </c>
      <c r="H213" s="18">
        <f t="shared" ref="H213" si="393">(IF(D213="SELL",E213-F213,IF(D213="BUY",F213-E213)))*C213</f>
        <v>106999.99999999988</v>
      </c>
      <c r="I213" s="18">
        <v>0</v>
      </c>
      <c r="J213" s="18">
        <f t="shared" ref="J213" si="394">SUM(H213,I213)</f>
        <v>106999.99999999988</v>
      </c>
    </row>
    <row r="214" spans="1:10" ht="15.75">
      <c r="A214" s="12">
        <v>43531</v>
      </c>
      <c r="B214" s="13" t="s">
        <v>107</v>
      </c>
      <c r="C214" s="16">
        <v>1500</v>
      </c>
      <c r="D214" s="13" t="s">
        <v>10</v>
      </c>
      <c r="E214" s="14">
        <v>1196</v>
      </c>
      <c r="F214" s="14">
        <v>1198.3</v>
      </c>
      <c r="G214" s="14">
        <v>0</v>
      </c>
      <c r="H214" s="18">
        <f t="shared" ref="H214" si="395">(IF(D214="SELL",E214-F214,IF(D214="BUY",F214-E214)))*C214</f>
        <v>3449.9999999999318</v>
      </c>
      <c r="I214" s="18">
        <v>0</v>
      </c>
      <c r="J214" s="18">
        <f t="shared" ref="J214" si="396">SUM(H214,I214)</f>
        <v>3449.9999999999318</v>
      </c>
    </row>
    <row r="215" spans="1:10" ht="15.75">
      <c r="A215" s="12">
        <v>43530</v>
      </c>
      <c r="B215" s="13" t="s">
        <v>94</v>
      </c>
      <c r="C215" s="16">
        <v>15000</v>
      </c>
      <c r="D215" s="13" t="s">
        <v>10</v>
      </c>
      <c r="E215" s="14">
        <v>153</v>
      </c>
      <c r="F215" s="14">
        <v>162.30000000000001</v>
      </c>
      <c r="G215" s="14">
        <v>0</v>
      </c>
      <c r="H215" s="18">
        <f t="shared" ref="H215" si="397">(IF(D215="SELL",E215-F215,IF(D215="BUY",F215-E215)))*C215</f>
        <v>139500.00000000017</v>
      </c>
      <c r="I215" s="18">
        <v>0</v>
      </c>
      <c r="J215" s="18">
        <f t="shared" ref="J215" si="398">SUM(H215,I215)</f>
        <v>139500.00000000017</v>
      </c>
    </row>
    <row r="216" spans="1:10" ht="15.75">
      <c r="A216" s="12">
        <v>43529</v>
      </c>
      <c r="B216" s="13" t="s">
        <v>106</v>
      </c>
      <c r="C216" s="16">
        <v>260</v>
      </c>
      <c r="D216" s="13" t="s">
        <v>10</v>
      </c>
      <c r="E216" s="14">
        <v>8180</v>
      </c>
      <c r="F216" s="14">
        <v>8600</v>
      </c>
      <c r="G216" s="14">
        <v>0</v>
      </c>
      <c r="H216" s="18">
        <f t="shared" ref="H216" si="399">(IF(D216="SELL",E216-F216,IF(D216="BUY",F216-E216)))*C216</f>
        <v>109200</v>
      </c>
      <c r="I216" s="18">
        <v>0</v>
      </c>
      <c r="J216" s="18">
        <f t="shared" ref="J216" si="400">SUM(H216,I216)</f>
        <v>109200</v>
      </c>
    </row>
    <row r="217" spans="1:10" ht="15.75">
      <c r="A217" s="12">
        <v>43529</v>
      </c>
      <c r="B217" s="13" t="s">
        <v>18</v>
      </c>
      <c r="C217" s="16">
        <v>5000</v>
      </c>
      <c r="D217" s="13" t="s">
        <v>10</v>
      </c>
      <c r="E217" s="14">
        <v>473</v>
      </c>
      <c r="F217" s="14">
        <v>488.2</v>
      </c>
      <c r="G217" s="14">
        <v>0</v>
      </c>
      <c r="H217" s="18">
        <f t="shared" ref="H217:H222" si="401">(IF(D217="SELL",E217-F217,IF(D217="BUY",F217-E217)))*C217</f>
        <v>75999.999999999942</v>
      </c>
      <c r="I217" s="18">
        <v>0</v>
      </c>
      <c r="J217" s="18">
        <f t="shared" ref="J217" si="402">SUM(H217,I217)</f>
        <v>75999.999999999942</v>
      </c>
    </row>
    <row r="218" spans="1:10" ht="15.75">
      <c r="A218" s="12">
        <v>43525</v>
      </c>
      <c r="B218" s="13" t="s">
        <v>105</v>
      </c>
      <c r="C218" s="16">
        <v>8000</v>
      </c>
      <c r="D218" s="13" t="s">
        <v>10</v>
      </c>
      <c r="E218" s="14">
        <v>369.85</v>
      </c>
      <c r="F218" s="14">
        <v>369.85</v>
      </c>
      <c r="G218" s="14">
        <v>0</v>
      </c>
      <c r="H218" s="18">
        <f t="shared" si="401"/>
        <v>0</v>
      </c>
      <c r="I218" s="18">
        <v>0</v>
      </c>
      <c r="J218" s="18">
        <f t="shared" ref="J218" si="403">SUM(H218,I218)</f>
        <v>0</v>
      </c>
    </row>
    <row r="219" spans="1:10" ht="15.75">
      <c r="A219" s="12">
        <v>43524</v>
      </c>
      <c r="B219" s="13" t="s">
        <v>82</v>
      </c>
      <c r="C219" s="16">
        <v>1000</v>
      </c>
      <c r="D219" s="13" t="s">
        <v>10</v>
      </c>
      <c r="E219" s="14">
        <v>2290</v>
      </c>
      <c r="F219" s="14">
        <v>2308.3000000000002</v>
      </c>
      <c r="G219" s="14">
        <v>0</v>
      </c>
      <c r="H219" s="18">
        <f t="shared" si="401"/>
        <v>18300.000000000182</v>
      </c>
      <c r="I219" s="18">
        <v>0</v>
      </c>
      <c r="J219" s="18">
        <f t="shared" ref="J219" si="404">SUM(H219,I219)</f>
        <v>18300.000000000182</v>
      </c>
    </row>
    <row r="220" spans="1:10" ht="15.75">
      <c r="A220" s="12">
        <v>43521</v>
      </c>
      <c r="B220" s="13" t="s">
        <v>104</v>
      </c>
      <c r="C220" s="16">
        <v>6500</v>
      </c>
      <c r="D220" s="13" t="s">
        <v>10</v>
      </c>
      <c r="E220" s="14">
        <v>392</v>
      </c>
      <c r="F220" s="14">
        <v>409.9</v>
      </c>
      <c r="G220" s="14">
        <v>0</v>
      </c>
      <c r="H220" s="18">
        <f t="shared" si="401"/>
        <v>116349.99999999985</v>
      </c>
      <c r="I220" s="18">
        <v>0</v>
      </c>
      <c r="J220" s="18">
        <f t="shared" ref="J220" si="405">SUM(H220,I220)</f>
        <v>116349.99999999985</v>
      </c>
    </row>
    <row r="221" spans="1:10" ht="15.75">
      <c r="A221" s="12">
        <v>43517</v>
      </c>
      <c r="B221" s="13" t="s">
        <v>82</v>
      </c>
      <c r="C221" s="16">
        <v>1000</v>
      </c>
      <c r="D221" s="13" t="s">
        <v>10</v>
      </c>
      <c r="E221" s="14">
        <v>2220.1</v>
      </c>
      <c r="F221" s="14">
        <v>2235</v>
      </c>
      <c r="G221" s="14">
        <v>0</v>
      </c>
      <c r="H221" s="18">
        <f t="shared" si="401"/>
        <v>14900.000000000091</v>
      </c>
      <c r="I221" s="18">
        <v>0</v>
      </c>
      <c r="J221" s="18">
        <f t="shared" ref="J221" si="406">SUM(H221,I221)</f>
        <v>14900.000000000091</v>
      </c>
    </row>
    <row r="222" spans="1:10" ht="15.75">
      <c r="A222" s="12">
        <v>43515</v>
      </c>
      <c r="B222" s="13" t="s">
        <v>48</v>
      </c>
      <c r="C222" s="16">
        <v>5000</v>
      </c>
      <c r="D222" s="13" t="s">
        <v>26</v>
      </c>
      <c r="E222" s="14">
        <v>428</v>
      </c>
      <c r="F222" s="14">
        <v>411.2</v>
      </c>
      <c r="G222" s="14">
        <v>0</v>
      </c>
      <c r="H222" s="18">
        <f t="shared" si="401"/>
        <v>84000.000000000058</v>
      </c>
      <c r="I222" s="18">
        <v>0</v>
      </c>
      <c r="J222" s="18">
        <f t="shared" ref="J222" si="407">SUM(H222,I222)</f>
        <v>84000.000000000058</v>
      </c>
    </row>
    <row r="223" spans="1:10" ht="15.75">
      <c r="A223" s="12">
        <v>43511</v>
      </c>
      <c r="B223" s="13" t="s">
        <v>103</v>
      </c>
      <c r="C223" s="16">
        <v>10000</v>
      </c>
      <c r="D223" s="13" t="s">
        <v>10</v>
      </c>
      <c r="E223" s="14">
        <v>203.5</v>
      </c>
      <c r="F223" s="14">
        <v>205.1</v>
      </c>
      <c r="G223" s="14">
        <v>0</v>
      </c>
      <c r="H223" s="18">
        <f t="shared" ref="H223:H228" si="408">(IF(D223="SELL",E223-F223,IF(D223="BUY",F223-E223)))*C223</f>
        <v>15999.999999999944</v>
      </c>
      <c r="I223" s="18">
        <v>0</v>
      </c>
      <c r="J223" s="18">
        <f t="shared" ref="J223" si="409">SUM(H223,I223)</f>
        <v>15999.999999999944</v>
      </c>
    </row>
    <row r="224" spans="1:10" ht="15.75">
      <c r="A224" s="12">
        <v>43510</v>
      </c>
      <c r="B224" s="13" t="s">
        <v>82</v>
      </c>
      <c r="C224" s="16">
        <v>1500</v>
      </c>
      <c r="D224" s="13" t="s">
        <v>10</v>
      </c>
      <c r="E224" s="14">
        <v>2238</v>
      </c>
      <c r="F224" s="14">
        <v>2280.15</v>
      </c>
      <c r="G224" s="14">
        <v>0</v>
      </c>
      <c r="H224" s="18">
        <f t="shared" si="408"/>
        <v>63225.000000000138</v>
      </c>
      <c r="I224" s="18">
        <v>0</v>
      </c>
      <c r="J224" s="18">
        <f t="shared" ref="J224" si="410">SUM(H224,I224)</f>
        <v>63225.000000000138</v>
      </c>
    </row>
    <row r="225" spans="1:10" ht="15.75">
      <c r="A225" s="12">
        <v>43509</v>
      </c>
      <c r="B225" s="13" t="s">
        <v>18</v>
      </c>
      <c r="C225" s="16">
        <v>8000</v>
      </c>
      <c r="D225" s="13" t="s">
        <v>10</v>
      </c>
      <c r="E225" s="14">
        <v>388.65</v>
      </c>
      <c r="F225" s="14">
        <v>400</v>
      </c>
      <c r="G225" s="14">
        <v>0</v>
      </c>
      <c r="H225" s="18">
        <f t="shared" si="408"/>
        <v>90800.000000000175</v>
      </c>
      <c r="I225" s="18">
        <v>0</v>
      </c>
      <c r="J225" s="18">
        <f t="shared" ref="J225" si="411">SUM(H225,I225)</f>
        <v>90800.000000000175</v>
      </c>
    </row>
    <row r="226" spans="1:10" ht="15.75">
      <c r="A226" s="12">
        <v>43509</v>
      </c>
      <c r="B226" s="13" t="s">
        <v>84</v>
      </c>
      <c r="C226" s="16">
        <v>1000</v>
      </c>
      <c r="D226" s="13" t="s">
        <v>10</v>
      </c>
      <c r="E226" s="14">
        <v>2150.5</v>
      </c>
      <c r="F226" s="14">
        <v>2123.3000000000002</v>
      </c>
      <c r="G226" s="14">
        <v>0</v>
      </c>
      <c r="H226" s="18">
        <f t="shared" si="408"/>
        <v>-27199.999999999818</v>
      </c>
      <c r="I226" s="18">
        <v>0</v>
      </c>
      <c r="J226" s="18">
        <f t="shared" ref="J226" si="412">SUM(H226,I226)</f>
        <v>-27199.999999999818</v>
      </c>
    </row>
    <row r="227" spans="1:10" ht="15.75">
      <c r="A227" s="12">
        <v>43508</v>
      </c>
      <c r="B227" s="13" t="s">
        <v>97</v>
      </c>
      <c r="C227" s="16">
        <v>5000</v>
      </c>
      <c r="D227" s="13" t="s">
        <v>10</v>
      </c>
      <c r="E227" s="14">
        <v>413.5</v>
      </c>
      <c r="F227" s="14">
        <v>417.8</v>
      </c>
      <c r="G227" s="14">
        <v>0</v>
      </c>
      <c r="H227" s="18">
        <f t="shared" si="408"/>
        <v>21500.000000000058</v>
      </c>
      <c r="I227" s="18">
        <v>0</v>
      </c>
      <c r="J227" s="18">
        <f t="shared" ref="J227" si="413">SUM(H227,I227)</f>
        <v>21500.000000000058</v>
      </c>
    </row>
    <row r="228" spans="1:10" ht="15.75">
      <c r="A228" s="12">
        <v>43507</v>
      </c>
      <c r="B228" s="13" t="s">
        <v>74</v>
      </c>
      <c r="C228" s="16">
        <v>10000</v>
      </c>
      <c r="D228" s="13" t="s">
        <v>26</v>
      </c>
      <c r="E228" s="14">
        <v>219</v>
      </c>
      <c r="F228" s="14">
        <v>212.6</v>
      </c>
      <c r="G228" s="14">
        <v>0</v>
      </c>
      <c r="H228" s="18">
        <f t="shared" si="408"/>
        <v>64000.000000000058</v>
      </c>
      <c r="I228" s="18">
        <v>0</v>
      </c>
      <c r="J228" s="18">
        <f t="shared" ref="J228:J229" si="414">SUM(H228,I228)</f>
        <v>64000.000000000058</v>
      </c>
    </row>
    <row r="229" spans="1:10" ht="15.75">
      <c r="A229" s="12">
        <v>43507</v>
      </c>
      <c r="B229" s="13" t="s">
        <v>100</v>
      </c>
      <c r="C229" s="16">
        <v>28000</v>
      </c>
      <c r="D229" s="13" t="s">
        <v>10</v>
      </c>
      <c r="E229" s="14">
        <v>86.05</v>
      </c>
      <c r="F229" s="14">
        <v>87.95</v>
      </c>
      <c r="G229" s="14">
        <v>0</v>
      </c>
      <c r="H229" s="18">
        <f t="shared" ref="H229" si="415">(IF(D229="SELL",E229-F229,IF(D229="BUY",F229-E229)))*C229</f>
        <v>53200.00000000016</v>
      </c>
      <c r="I229" s="18">
        <v>0</v>
      </c>
      <c r="J229" s="18">
        <f t="shared" si="414"/>
        <v>53200.00000000016</v>
      </c>
    </row>
    <row r="230" spans="1:10" ht="15.75">
      <c r="A230" s="12">
        <v>43507</v>
      </c>
      <c r="B230" s="13" t="s">
        <v>102</v>
      </c>
      <c r="C230" s="16">
        <v>15000</v>
      </c>
      <c r="D230" s="13" t="s">
        <v>10</v>
      </c>
      <c r="E230" s="14">
        <v>136.5</v>
      </c>
      <c r="F230" s="14">
        <v>131.55000000000001</v>
      </c>
      <c r="G230" s="14">
        <v>0</v>
      </c>
      <c r="H230" s="18">
        <f t="shared" ref="H230" si="416">(IF(D230="SELL",E230-F230,IF(D230="BUY",F230-E230)))*C230</f>
        <v>-74249.999999999825</v>
      </c>
      <c r="I230" s="18">
        <v>0</v>
      </c>
      <c r="J230" s="18">
        <f t="shared" ref="J230" si="417">SUM(H230,I230)</f>
        <v>-74249.999999999825</v>
      </c>
    </row>
    <row r="231" spans="1:10" ht="15.75">
      <c r="A231" s="12">
        <v>43504</v>
      </c>
      <c r="B231" s="13" t="s">
        <v>100</v>
      </c>
      <c r="C231" s="16">
        <v>32000</v>
      </c>
      <c r="D231" s="13" t="s">
        <v>10</v>
      </c>
      <c r="E231" s="14">
        <v>80.2</v>
      </c>
      <c r="F231" s="14">
        <v>86.15</v>
      </c>
      <c r="G231" s="14">
        <v>0</v>
      </c>
      <c r="H231" s="18">
        <f t="shared" ref="H231" si="418">(IF(D231="SELL",E231-F231,IF(D231="BUY",F231-E231)))*C231</f>
        <v>190400.00000000009</v>
      </c>
      <c r="I231" s="18">
        <v>0</v>
      </c>
      <c r="J231" s="18">
        <f t="shared" ref="J231" si="419">SUM(H231,I231)</f>
        <v>190400.00000000009</v>
      </c>
    </row>
    <row r="232" spans="1:10" ht="15.75">
      <c r="A232" s="12">
        <v>43503</v>
      </c>
      <c r="B232" s="13" t="s">
        <v>101</v>
      </c>
      <c r="C232" s="16">
        <v>6200</v>
      </c>
      <c r="D232" s="13" t="s">
        <v>10</v>
      </c>
      <c r="E232" s="14">
        <v>396.5</v>
      </c>
      <c r="F232" s="14">
        <v>406</v>
      </c>
      <c r="G232" s="14">
        <v>0</v>
      </c>
      <c r="H232" s="18">
        <f t="shared" ref="H232" si="420">(IF(D232="SELL",E232-F232,IF(D232="BUY",F232-E232)))*C232</f>
        <v>58900</v>
      </c>
      <c r="I232" s="18">
        <v>0</v>
      </c>
      <c r="J232" s="18">
        <f t="shared" ref="J232" si="421">SUM(H232,I232)</f>
        <v>58900</v>
      </c>
    </row>
    <row r="233" spans="1:10" ht="15.75">
      <c r="A233" s="12">
        <v>43502</v>
      </c>
      <c r="B233" s="13" t="s">
        <v>100</v>
      </c>
      <c r="C233" s="16">
        <v>32000</v>
      </c>
      <c r="D233" s="13" t="s">
        <v>10</v>
      </c>
      <c r="E233" s="14">
        <v>69</v>
      </c>
      <c r="F233" s="14">
        <v>73</v>
      </c>
      <c r="G233" s="14">
        <v>0</v>
      </c>
      <c r="H233" s="18">
        <f t="shared" ref="H233" si="422">(IF(D233="SELL",E233-F233,IF(D233="BUY",F233-E233)))*C233</f>
        <v>128000</v>
      </c>
      <c r="I233" s="18">
        <v>0</v>
      </c>
      <c r="J233" s="18">
        <f t="shared" ref="J233" si="423">SUM(H233,I233)</f>
        <v>128000</v>
      </c>
    </row>
    <row r="234" spans="1:10" ht="15.75">
      <c r="A234" s="12">
        <v>43501</v>
      </c>
      <c r="B234" s="13" t="s">
        <v>99</v>
      </c>
      <c r="C234" s="16">
        <v>100</v>
      </c>
      <c r="D234" s="13" t="s">
        <v>10</v>
      </c>
      <c r="E234" s="14">
        <v>20500</v>
      </c>
      <c r="F234" s="14">
        <v>20500</v>
      </c>
      <c r="G234" s="14">
        <v>0</v>
      </c>
      <c r="H234" s="18">
        <f t="shared" ref="H234" si="424">(IF(D234="SELL",E234-F234,IF(D234="BUY",F234-E234)))*C234</f>
        <v>0</v>
      </c>
      <c r="I234" s="18">
        <v>0</v>
      </c>
      <c r="J234" s="18">
        <f t="shared" ref="J234" si="425">SUM(H234,I234)</f>
        <v>0</v>
      </c>
    </row>
    <row r="235" spans="1:10" ht="15.75">
      <c r="A235" s="12">
        <v>43500</v>
      </c>
      <c r="B235" s="13" t="s">
        <v>97</v>
      </c>
      <c r="C235" s="16">
        <v>5000</v>
      </c>
      <c r="D235" s="13" t="s">
        <v>10</v>
      </c>
      <c r="E235" s="14">
        <v>455.15</v>
      </c>
      <c r="F235" s="14">
        <v>446.5</v>
      </c>
      <c r="G235" s="14">
        <v>0</v>
      </c>
      <c r="H235" s="18">
        <f t="shared" ref="H235" si="426">(IF(D235="SELL",E235-F235,IF(D235="BUY",F235-E235)))*C235</f>
        <v>-43249.999999999884</v>
      </c>
      <c r="I235" s="18">
        <v>0</v>
      </c>
      <c r="J235" s="18">
        <f t="shared" ref="J235" si="427">SUM(H235,I235)</f>
        <v>-43249.999999999884</v>
      </c>
    </row>
    <row r="236" spans="1:10" ht="15.75">
      <c r="A236" s="12">
        <v>43500</v>
      </c>
      <c r="B236" s="13" t="s">
        <v>61</v>
      </c>
      <c r="C236" s="16">
        <v>20000</v>
      </c>
      <c r="D236" s="13" t="s">
        <v>10</v>
      </c>
      <c r="E236" s="14">
        <v>111.3</v>
      </c>
      <c r="F236" s="14">
        <v>108.3</v>
      </c>
      <c r="G236" s="14">
        <v>0</v>
      </c>
      <c r="H236" s="18">
        <f t="shared" ref="H236" si="428">(IF(D236="SELL",E236-F236,IF(D236="BUY",F236-E236)))*C236</f>
        <v>-60000</v>
      </c>
      <c r="I236" s="18">
        <v>0</v>
      </c>
      <c r="J236" s="18">
        <f t="shared" ref="J236" si="429">SUM(H236,I236)</f>
        <v>-60000</v>
      </c>
    </row>
    <row r="237" spans="1:10" ht="15.75">
      <c r="A237" s="12">
        <v>43497</v>
      </c>
      <c r="B237" s="13" t="s">
        <v>74</v>
      </c>
      <c r="C237" s="16">
        <v>10000</v>
      </c>
      <c r="D237" s="13" t="s">
        <v>10</v>
      </c>
      <c r="E237" s="14">
        <v>256.2</v>
      </c>
      <c r="F237" s="14">
        <v>263.2</v>
      </c>
      <c r="G237" s="14">
        <v>0</v>
      </c>
      <c r="H237" s="18">
        <f t="shared" ref="H237" si="430">(IF(D237="SELL",E237-F237,IF(D237="BUY",F237-E237)))*C237</f>
        <v>70000</v>
      </c>
      <c r="I237" s="18">
        <v>0</v>
      </c>
      <c r="J237" s="18">
        <f t="shared" ref="J237" si="431">SUM(H237,I237)</f>
        <v>70000</v>
      </c>
    </row>
    <row r="238" spans="1:10" ht="15.75">
      <c r="A238" s="12">
        <v>43496</v>
      </c>
      <c r="B238" s="13" t="s">
        <v>84</v>
      </c>
      <c r="C238" s="16">
        <v>1000</v>
      </c>
      <c r="D238" s="13" t="s">
        <v>10</v>
      </c>
      <c r="E238" s="14">
        <v>2150</v>
      </c>
      <c r="F238" s="14">
        <v>2201</v>
      </c>
      <c r="G238" s="14">
        <v>0</v>
      </c>
      <c r="H238" s="18">
        <f t="shared" ref="H238" si="432">(IF(D238="SELL",E238-F238,IF(D238="BUY",F238-E238)))*C238</f>
        <v>51000</v>
      </c>
      <c r="I238" s="18">
        <v>0</v>
      </c>
      <c r="J238" s="18">
        <f t="shared" ref="J238" si="433">SUM(H238,I238)</f>
        <v>51000</v>
      </c>
    </row>
    <row r="239" spans="1:10" ht="15.75">
      <c r="A239" s="12">
        <v>43495</v>
      </c>
      <c r="B239" s="13" t="s">
        <v>98</v>
      </c>
      <c r="C239" s="16">
        <v>5000</v>
      </c>
      <c r="D239" s="13" t="s">
        <v>10</v>
      </c>
      <c r="E239" s="14">
        <v>510</v>
      </c>
      <c r="F239" s="14">
        <v>514.15</v>
      </c>
      <c r="G239" s="14">
        <v>0</v>
      </c>
      <c r="H239" s="18">
        <f t="shared" ref="H239" si="434">(IF(D239="SELL",E239-F239,IF(D239="BUY",F239-E239)))*C239</f>
        <v>20749.999999999887</v>
      </c>
      <c r="I239" s="18">
        <v>0</v>
      </c>
      <c r="J239" s="18">
        <f t="shared" ref="J239" si="435">SUM(H239,I239)</f>
        <v>20749.999999999887</v>
      </c>
    </row>
    <row r="240" spans="1:10" ht="15.75">
      <c r="A240" s="12">
        <v>43494</v>
      </c>
      <c r="B240" s="13" t="s">
        <v>97</v>
      </c>
      <c r="C240" s="16">
        <v>5000</v>
      </c>
      <c r="D240" s="13" t="s">
        <v>10</v>
      </c>
      <c r="E240" s="14">
        <v>520.1</v>
      </c>
      <c r="F240" s="14">
        <v>532</v>
      </c>
      <c r="G240" s="14">
        <v>0</v>
      </c>
      <c r="H240" s="18">
        <f t="shared" ref="H240" si="436">(IF(D240="SELL",E240-F240,IF(D240="BUY",F240-E240)))*C240</f>
        <v>59499.999999999884</v>
      </c>
      <c r="I240" s="18">
        <v>0</v>
      </c>
      <c r="J240" s="18">
        <f t="shared" ref="J240" si="437">SUM(H240,I240)</f>
        <v>59499.999999999884</v>
      </c>
    </row>
    <row r="241" spans="1:10" ht="15.75">
      <c r="A241" s="12">
        <v>43493</v>
      </c>
      <c r="B241" s="13" t="s">
        <v>61</v>
      </c>
      <c r="C241" s="16">
        <v>10000</v>
      </c>
      <c r="D241" s="13" t="s">
        <v>26</v>
      </c>
      <c r="E241" s="14">
        <v>188</v>
      </c>
      <c r="F241" s="14">
        <v>184</v>
      </c>
      <c r="G241" s="14">
        <v>0</v>
      </c>
      <c r="H241" s="18">
        <f>(IF(D241="SELL",E241-F241,IF(D241="BUY",F241-E241)))*C241</f>
        <v>40000</v>
      </c>
      <c r="I241" s="18">
        <v>0</v>
      </c>
      <c r="J241" s="18">
        <f t="shared" ref="J241:J242" si="438">SUM(H241,I241)</f>
        <v>40000</v>
      </c>
    </row>
    <row r="242" spans="1:10" ht="15.75">
      <c r="A242" s="12">
        <v>43490</v>
      </c>
      <c r="B242" s="13" t="s">
        <v>82</v>
      </c>
      <c r="C242" s="16">
        <v>2000</v>
      </c>
      <c r="D242" s="13" t="s">
        <v>10</v>
      </c>
      <c r="E242" s="14">
        <v>2116.5</v>
      </c>
      <c r="F242" s="14">
        <v>2135</v>
      </c>
      <c r="G242" s="14">
        <v>0</v>
      </c>
      <c r="H242" s="18">
        <f t="shared" ref="H242" si="439">(IF(D242="SELL",E242-F242,IF(D242="BUY",F242-E242)))*C242</f>
        <v>37000</v>
      </c>
      <c r="I242" s="18">
        <v>0</v>
      </c>
      <c r="J242" s="18">
        <f t="shared" si="438"/>
        <v>37000</v>
      </c>
    </row>
    <row r="243" spans="1:10" ht="15.75">
      <c r="A243" s="12">
        <v>43487</v>
      </c>
      <c r="B243" s="13" t="s">
        <v>19</v>
      </c>
      <c r="C243" s="16">
        <v>5000</v>
      </c>
      <c r="D243" s="13" t="s">
        <v>10</v>
      </c>
      <c r="E243" s="14">
        <v>380</v>
      </c>
      <c r="F243" s="14">
        <v>373.2</v>
      </c>
      <c r="G243" s="14">
        <v>0</v>
      </c>
      <c r="H243" s="18">
        <f t="shared" ref="H243" si="440">(IF(D243="SELL",E243-F243,IF(D243="BUY",F243-E243)))*C243</f>
        <v>-34000.000000000058</v>
      </c>
      <c r="I243" s="18">
        <v>0</v>
      </c>
      <c r="J243" s="18">
        <f t="shared" ref="J243" si="441">SUM(H243,I243)</f>
        <v>-34000.000000000058</v>
      </c>
    </row>
    <row r="244" spans="1:10" ht="15.75">
      <c r="A244" s="12">
        <v>43486</v>
      </c>
      <c r="B244" s="13" t="s">
        <v>74</v>
      </c>
      <c r="C244" s="16">
        <v>3500</v>
      </c>
      <c r="D244" s="13" t="s">
        <v>10</v>
      </c>
      <c r="E244" s="14">
        <v>283</v>
      </c>
      <c r="F244" s="14">
        <v>278</v>
      </c>
      <c r="G244" s="14">
        <v>0</v>
      </c>
      <c r="H244" s="18">
        <f t="shared" ref="H244" si="442">(IF(D244="SELL",E244-F244,IF(D244="BUY",F244-E244)))*C244</f>
        <v>-17500</v>
      </c>
      <c r="I244" s="18">
        <v>0</v>
      </c>
      <c r="J244" s="18">
        <f t="shared" ref="J244" si="443">SUM(H244,I244)</f>
        <v>-17500</v>
      </c>
    </row>
    <row r="245" spans="1:10" ht="15.75">
      <c r="A245" s="12">
        <v>43486</v>
      </c>
      <c r="B245" s="13" t="s">
        <v>96</v>
      </c>
      <c r="C245" s="16">
        <v>5000</v>
      </c>
      <c r="D245" s="13" t="s">
        <v>10</v>
      </c>
      <c r="E245" s="14">
        <v>215.85</v>
      </c>
      <c r="F245" s="14">
        <v>218.3</v>
      </c>
      <c r="G245" s="14">
        <v>0</v>
      </c>
      <c r="H245" s="18">
        <f t="shared" ref="H245" si="444">(IF(D245="SELL",E245-F245,IF(D245="BUY",F245-E245)))*C245</f>
        <v>12250.000000000085</v>
      </c>
      <c r="I245" s="18">
        <v>0</v>
      </c>
      <c r="J245" s="18">
        <f t="shared" ref="J245" si="445">SUM(H245,I245)</f>
        <v>12250.000000000085</v>
      </c>
    </row>
    <row r="246" spans="1:10" ht="15.75">
      <c r="A246" s="12">
        <v>43483</v>
      </c>
      <c r="B246" s="13" t="s">
        <v>74</v>
      </c>
      <c r="C246" s="16">
        <v>5000</v>
      </c>
      <c r="D246" s="13" t="s">
        <v>10</v>
      </c>
      <c r="E246" s="14">
        <v>286.2</v>
      </c>
      <c r="F246" s="14">
        <v>280</v>
      </c>
      <c r="G246" s="14">
        <v>0</v>
      </c>
      <c r="H246" s="18">
        <f t="shared" ref="H246" si="446">(IF(D246="SELL",E246-F246,IF(D246="BUY",F246-E246)))*C246</f>
        <v>-30999.999999999942</v>
      </c>
      <c r="I246" s="18">
        <v>0</v>
      </c>
      <c r="J246" s="18">
        <f t="shared" ref="J246" si="447">SUM(H246,I246)</f>
        <v>-30999.999999999942</v>
      </c>
    </row>
    <row r="247" spans="1:10" ht="15.75">
      <c r="A247" s="12">
        <v>43482</v>
      </c>
      <c r="B247" s="13" t="s">
        <v>74</v>
      </c>
      <c r="C247" s="16">
        <v>5000</v>
      </c>
      <c r="D247" s="13" t="s">
        <v>10</v>
      </c>
      <c r="E247" s="14">
        <v>268.85000000000002</v>
      </c>
      <c r="F247" s="14">
        <v>280</v>
      </c>
      <c r="G247" s="14">
        <v>0</v>
      </c>
      <c r="H247" s="18">
        <f t="shared" ref="H247" si="448">(IF(D247="SELL",E247-F247,IF(D247="BUY",F247-E247)))*C247</f>
        <v>55749.999999999884</v>
      </c>
      <c r="I247" s="18">
        <v>0</v>
      </c>
      <c r="J247" s="18">
        <f t="shared" ref="J247" si="449">SUM(H247,I247)</f>
        <v>55749.999999999884</v>
      </c>
    </row>
    <row r="248" spans="1:10" ht="15.75">
      <c r="A248" s="12">
        <v>43480</v>
      </c>
      <c r="B248" s="13" t="s">
        <v>95</v>
      </c>
      <c r="C248" s="16">
        <v>2000</v>
      </c>
      <c r="D248" s="13" t="s">
        <v>10</v>
      </c>
      <c r="E248" s="14">
        <v>1901</v>
      </c>
      <c r="F248" s="14">
        <v>1895.3</v>
      </c>
      <c r="G248" s="14">
        <v>0</v>
      </c>
      <c r="H248" s="18">
        <f t="shared" ref="H248" si="450">(IF(D248="SELL",E248-F248,IF(D248="BUY",F248-E248)))*C248</f>
        <v>-11400.000000000091</v>
      </c>
      <c r="I248" s="18">
        <v>0</v>
      </c>
      <c r="J248" s="18">
        <f t="shared" ref="J248" si="451">SUM(H248,I248)</f>
        <v>-11400.000000000091</v>
      </c>
    </row>
    <row r="249" spans="1:10" ht="15.75">
      <c r="A249" s="12">
        <v>43479</v>
      </c>
      <c r="B249" s="13" t="s">
        <v>94</v>
      </c>
      <c r="C249" s="16">
        <v>20000</v>
      </c>
      <c r="D249" s="13" t="s">
        <v>10</v>
      </c>
      <c r="E249" s="14">
        <v>162.6</v>
      </c>
      <c r="F249" s="14">
        <v>163</v>
      </c>
      <c r="G249" s="14">
        <v>0</v>
      </c>
      <c r="H249" s="18">
        <f t="shared" ref="H249" si="452">(IF(D249="SELL",E249-F249,IF(D249="BUY",F249-E249)))*C249</f>
        <v>8000.0000000001137</v>
      </c>
      <c r="I249" s="18">
        <v>0</v>
      </c>
      <c r="J249" s="18">
        <f t="shared" ref="J249" si="453">SUM(H249,I249)</f>
        <v>8000.0000000001137</v>
      </c>
    </row>
    <row r="250" spans="1:10" ht="15.75">
      <c r="A250" s="12">
        <v>43476</v>
      </c>
      <c r="B250" s="13" t="s">
        <v>94</v>
      </c>
      <c r="C250" s="16">
        <v>20000</v>
      </c>
      <c r="D250" s="13" t="s">
        <v>10</v>
      </c>
      <c r="E250" s="14">
        <v>148.35</v>
      </c>
      <c r="F250" s="14">
        <v>160.1</v>
      </c>
      <c r="G250" s="14">
        <v>0</v>
      </c>
      <c r="H250" s="18">
        <f t="shared" ref="H250" si="454">(IF(D250="SELL",E250-F250,IF(D250="BUY",F250-E250)))*C250</f>
        <v>235000</v>
      </c>
      <c r="I250" s="18">
        <v>0</v>
      </c>
      <c r="J250" s="18">
        <f t="shared" ref="J250" si="455">SUM(H250,I250)</f>
        <v>235000</v>
      </c>
    </row>
    <row r="251" spans="1:10" ht="15.75">
      <c r="A251" s="12">
        <v>43476</v>
      </c>
      <c r="B251" s="13" t="s">
        <v>93</v>
      </c>
      <c r="C251" s="16">
        <v>5000</v>
      </c>
      <c r="D251" s="13" t="s">
        <v>10</v>
      </c>
      <c r="E251" s="14">
        <v>765.3</v>
      </c>
      <c r="F251" s="14">
        <v>792</v>
      </c>
      <c r="G251" s="14">
        <v>0</v>
      </c>
      <c r="H251" s="18">
        <f t="shared" ref="H251" si="456">(IF(D251="SELL",E251-F251,IF(D251="BUY",F251-E251)))*C251</f>
        <v>133500.00000000023</v>
      </c>
      <c r="I251" s="18">
        <v>0</v>
      </c>
      <c r="J251" s="18">
        <f t="shared" ref="J251" si="457">SUM(H251,I251)</f>
        <v>133500.00000000023</v>
      </c>
    </row>
    <row r="252" spans="1:10" ht="15.75">
      <c r="A252" s="12">
        <v>43475</v>
      </c>
      <c r="B252" s="13" t="s">
        <v>92</v>
      </c>
      <c r="C252" s="16">
        <v>3500</v>
      </c>
      <c r="D252" s="13" t="s">
        <v>10</v>
      </c>
      <c r="E252" s="14">
        <v>1635.3</v>
      </c>
      <c r="F252" s="14">
        <v>1643.8</v>
      </c>
      <c r="G252" s="14">
        <v>0</v>
      </c>
      <c r="H252" s="18">
        <f t="shared" ref="H252" si="458">(IF(D252="SELL",E252-F252,IF(D252="BUY",F252-E252)))*C252</f>
        <v>29750</v>
      </c>
      <c r="I252" s="18">
        <v>0</v>
      </c>
      <c r="J252" s="18">
        <f t="shared" ref="J252" si="459">SUM(H252,I252)</f>
        <v>29750</v>
      </c>
    </row>
    <row r="253" spans="1:10" ht="15.75">
      <c r="A253" s="12">
        <v>43473</v>
      </c>
      <c r="B253" s="13" t="s">
        <v>91</v>
      </c>
      <c r="C253" s="16">
        <v>500</v>
      </c>
      <c r="D253" s="13" t="s">
        <v>10</v>
      </c>
      <c r="E253" s="14">
        <v>811</v>
      </c>
      <c r="F253" s="14">
        <v>780</v>
      </c>
      <c r="G253" s="14">
        <v>0</v>
      </c>
      <c r="H253" s="18">
        <f t="shared" ref="H253" si="460">(IF(D253="SELL",E253-F253,IF(D253="BUY",F253-E253)))*C253</f>
        <v>-15500</v>
      </c>
      <c r="I253" s="18">
        <v>0</v>
      </c>
      <c r="J253" s="18">
        <f t="shared" ref="J253" si="461">SUM(H253,I253)</f>
        <v>-15500</v>
      </c>
    </row>
    <row r="254" spans="1:10" ht="15.75">
      <c r="A254" s="12">
        <v>43472</v>
      </c>
      <c r="B254" s="13" t="s">
        <v>91</v>
      </c>
      <c r="C254" s="16">
        <v>5000</v>
      </c>
      <c r="D254" s="13" t="s">
        <v>10</v>
      </c>
      <c r="E254" s="14">
        <v>800</v>
      </c>
      <c r="F254" s="14">
        <v>835.3</v>
      </c>
      <c r="G254" s="14">
        <v>0</v>
      </c>
      <c r="H254" s="18">
        <f t="shared" ref="H254" si="462">(IF(D254="SELL",E254-F254,IF(D254="BUY",F254-E254)))*C254</f>
        <v>176499.99999999977</v>
      </c>
      <c r="I254" s="18">
        <v>0</v>
      </c>
      <c r="J254" s="18">
        <f t="shared" ref="J254" si="463">SUM(H254,I254)</f>
        <v>176499.99999999977</v>
      </c>
    </row>
    <row r="255" spans="1:10" ht="15.75">
      <c r="A255" s="12">
        <v>43472</v>
      </c>
      <c r="B255" s="13" t="s">
        <v>91</v>
      </c>
      <c r="C255" s="16">
        <v>5000</v>
      </c>
      <c r="D255" s="13" t="s">
        <v>10</v>
      </c>
      <c r="E255" s="14">
        <v>780</v>
      </c>
      <c r="F255" s="14">
        <v>800</v>
      </c>
      <c r="G255" s="14">
        <v>0</v>
      </c>
      <c r="H255" s="18">
        <f t="shared" ref="H255" si="464">(IF(D255="SELL",E255-F255,IF(D255="BUY",F255-E255)))*C255</f>
        <v>100000</v>
      </c>
      <c r="I255" s="18">
        <v>0</v>
      </c>
      <c r="J255" s="18">
        <f t="shared" ref="J255" si="465">SUM(H255,I255)</f>
        <v>100000</v>
      </c>
    </row>
    <row r="256" spans="1:10" ht="15.75">
      <c r="A256" s="12">
        <v>43469</v>
      </c>
      <c r="B256" s="13" t="s">
        <v>74</v>
      </c>
      <c r="C256" s="16">
        <v>10000</v>
      </c>
      <c r="D256" s="13" t="s">
        <v>10</v>
      </c>
      <c r="E256" s="14">
        <v>246</v>
      </c>
      <c r="F256" s="14">
        <v>246</v>
      </c>
      <c r="G256" s="14">
        <v>0</v>
      </c>
      <c r="H256" s="18">
        <f t="shared" ref="H256" si="466">(IF(D256="SELL",E256-F256,IF(D256="BUY",F256-E256)))*C256</f>
        <v>0</v>
      </c>
      <c r="I256" s="18">
        <v>0</v>
      </c>
      <c r="J256" s="18">
        <f t="shared" ref="J256" si="467">SUM(H256,I256)</f>
        <v>0</v>
      </c>
    </row>
    <row r="257" spans="1:10" ht="15.75">
      <c r="A257" s="12">
        <v>43468</v>
      </c>
      <c r="B257" s="13" t="s">
        <v>90</v>
      </c>
      <c r="C257" s="16">
        <v>2000</v>
      </c>
      <c r="D257" s="13" t="s">
        <v>10</v>
      </c>
      <c r="E257" s="14">
        <v>2738</v>
      </c>
      <c r="F257" s="14">
        <v>2860.2</v>
      </c>
      <c r="G257" s="14">
        <v>0</v>
      </c>
      <c r="H257" s="18">
        <f t="shared" ref="H257" si="468">(IF(D257="SELL",E257-F257,IF(D257="BUY",F257-E257)))*C257</f>
        <v>244399.99999999965</v>
      </c>
      <c r="I257" s="18">
        <v>0</v>
      </c>
      <c r="J257" s="18">
        <f t="shared" ref="J257" si="469">SUM(H257,I257)</f>
        <v>244399.99999999965</v>
      </c>
    </row>
    <row r="258" spans="1:10" ht="15.75">
      <c r="A258" s="12">
        <v>43467</v>
      </c>
      <c r="B258" s="13" t="s">
        <v>88</v>
      </c>
      <c r="C258" s="16">
        <v>10000</v>
      </c>
      <c r="D258" s="13" t="s">
        <v>10</v>
      </c>
      <c r="E258" s="14">
        <v>182.3</v>
      </c>
      <c r="F258" s="14">
        <v>182.3</v>
      </c>
      <c r="G258" s="14">
        <v>0</v>
      </c>
      <c r="H258" s="18">
        <f t="shared" ref="H258" si="470">(IF(D258="SELL",E258-F258,IF(D258="BUY",F258-E258)))*C258</f>
        <v>0</v>
      </c>
      <c r="I258" s="18">
        <v>0</v>
      </c>
      <c r="J258" s="18">
        <f t="shared" ref="J258" si="471">SUM(H258,I258)</f>
        <v>0</v>
      </c>
    </row>
    <row r="259" spans="1:10" ht="15.75">
      <c r="A259" s="12">
        <v>43466</v>
      </c>
      <c r="B259" s="13" t="s">
        <v>89</v>
      </c>
      <c r="C259" s="16">
        <v>10000</v>
      </c>
      <c r="D259" s="13" t="s">
        <v>10</v>
      </c>
      <c r="E259" s="14">
        <v>350</v>
      </c>
      <c r="F259" s="14">
        <v>355.5</v>
      </c>
      <c r="G259" s="14">
        <v>0</v>
      </c>
      <c r="H259" s="18">
        <f t="shared" ref="H259" si="472">(IF(D259="SELL",E259-F259,IF(D259="BUY",F259-E259)))*C259</f>
        <v>55000</v>
      </c>
      <c r="I259" s="18">
        <v>0</v>
      </c>
      <c r="J259" s="18">
        <f t="shared" ref="J259" si="473">SUM(H259,I259)</f>
        <v>55000</v>
      </c>
    </row>
    <row r="260" spans="1:10" ht="15.75">
      <c r="A260" s="12">
        <v>43465</v>
      </c>
      <c r="B260" s="13" t="s">
        <v>88</v>
      </c>
      <c r="C260" s="16">
        <v>28000</v>
      </c>
      <c r="D260" s="13" t="s">
        <v>10</v>
      </c>
      <c r="E260" s="14">
        <v>166.15</v>
      </c>
      <c r="F260" s="14">
        <v>175.5</v>
      </c>
      <c r="G260" s="14">
        <v>0</v>
      </c>
      <c r="H260" s="18">
        <f t="shared" ref="H260" si="474">(IF(D260="SELL",E260-F260,IF(D260="BUY",F260-E260)))*C260</f>
        <v>261799.99999999985</v>
      </c>
      <c r="I260" s="18">
        <v>0</v>
      </c>
      <c r="J260" s="18">
        <f t="shared" ref="J260" si="475">SUM(H260,I260)</f>
        <v>261799.99999999985</v>
      </c>
    </row>
    <row r="261" spans="1:10" ht="15.75">
      <c r="A261" s="12">
        <v>43462</v>
      </c>
      <c r="B261" s="13" t="s">
        <v>74</v>
      </c>
      <c r="C261" s="16">
        <v>15000</v>
      </c>
      <c r="D261" s="13" t="s">
        <v>10</v>
      </c>
      <c r="E261" s="14">
        <v>275</v>
      </c>
      <c r="F261" s="14">
        <v>278</v>
      </c>
      <c r="G261" s="14">
        <v>0</v>
      </c>
      <c r="H261" s="18">
        <f t="shared" ref="H261" si="476">(IF(D261="SELL",E261-F261,IF(D261="BUY",F261-E261)))*C261</f>
        <v>45000</v>
      </c>
      <c r="I261" s="18">
        <v>0</v>
      </c>
      <c r="J261" s="18">
        <f t="shared" ref="J261" si="477">SUM(H261,I261)</f>
        <v>45000</v>
      </c>
    </row>
    <row r="262" spans="1:10" ht="15.75">
      <c r="A262" s="12">
        <v>43461</v>
      </c>
      <c r="B262" s="13" t="s">
        <v>87</v>
      </c>
      <c r="C262" s="16">
        <v>20000</v>
      </c>
      <c r="D262" s="13" t="s">
        <v>10</v>
      </c>
      <c r="E262" s="14">
        <v>66.5</v>
      </c>
      <c r="F262" s="14">
        <v>66.5</v>
      </c>
      <c r="G262" s="14">
        <v>0</v>
      </c>
      <c r="H262" s="18">
        <f t="shared" ref="H262" si="478">(IF(D262="SELL",E262-F262,IF(D262="BUY",F262-E262)))*C262</f>
        <v>0</v>
      </c>
      <c r="I262" s="18">
        <v>0</v>
      </c>
      <c r="J262" s="18">
        <f t="shared" ref="J262" si="479">SUM(H262,I262)</f>
        <v>0</v>
      </c>
    </row>
    <row r="263" spans="1:10" ht="15.75">
      <c r="A263" s="12">
        <v>43460</v>
      </c>
      <c r="B263" s="13" t="s">
        <v>79</v>
      </c>
      <c r="C263" s="16">
        <v>20000</v>
      </c>
      <c r="D263" s="13" t="s">
        <v>10</v>
      </c>
      <c r="E263" s="14">
        <v>100.5</v>
      </c>
      <c r="F263" s="14">
        <v>103.2</v>
      </c>
      <c r="G263" s="14">
        <v>0</v>
      </c>
      <c r="H263" s="18">
        <f t="shared" ref="H263" si="480">(IF(D263="SELL",E263-F263,IF(D263="BUY",F263-E263)))*C263</f>
        <v>54000.000000000058</v>
      </c>
      <c r="I263" s="18">
        <v>0</v>
      </c>
      <c r="J263" s="18">
        <f t="shared" ref="J263" si="481">SUM(H263,I263)</f>
        <v>54000.000000000058</v>
      </c>
    </row>
    <row r="264" spans="1:10" ht="15.75">
      <c r="A264" s="12">
        <v>43458</v>
      </c>
      <c r="B264" s="13" t="s">
        <v>82</v>
      </c>
      <c r="C264" s="16">
        <v>1000</v>
      </c>
      <c r="D264" s="13" t="s">
        <v>26</v>
      </c>
      <c r="E264" s="14">
        <v>1980</v>
      </c>
      <c r="F264" s="14">
        <v>1960</v>
      </c>
      <c r="G264" s="14">
        <v>0</v>
      </c>
      <c r="H264" s="18">
        <f t="shared" ref="H264" si="482">(IF(D264="SELL",E264-F264,IF(D264="BUY",F264-E264)))*C264</f>
        <v>20000</v>
      </c>
      <c r="I264" s="18">
        <v>0</v>
      </c>
      <c r="J264" s="18">
        <f t="shared" ref="J264" si="483">SUM(H264,I264)</f>
        <v>20000</v>
      </c>
    </row>
    <row r="265" spans="1:10" ht="15.75">
      <c r="A265" s="12">
        <v>43455</v>
      </c>
      <c r="B265" s="13" t="s">
        <v>86</v>
      </c>
      <c r="C265" s="16">
        <v>28000</v>
      </c>
      <c r="D265" s="13" t="s">
        <v>10</v>
      </c>
      <c r="E265" s="14">
        <v>221.1</v>
      </c>
      <c r="F265" s="14">
        <v>0</v>
      </c>
      <c r="G265" s="14">
        <v>0</v>
      </c>
      <c r="H265" s="18">
        <v>0</v>
      </c>
      <c r="I265" s="18">
        <v>0</v>
      </c>
      <c r="J265" s="18">
        <v>0</v>
      </c>
    </row>
    <row r="266" spans="1:10" ht="15.75">
      <c r="A266" s="12">
        <v>43454</v>
      </c>
      <c r="B266" s="13" t="s">
        <v>82</v>
      </c>
      <c r="C266" s="16">
        <v>2300</v>
      </c>
      <c r="D266" s="13" t="s">
        <v>10</v>
      </c>
      <c r="E266" s="14">
        <v>2260</v>
      </c>
      <c r="F266" s="14">
        <v>2260</v>
      </c>
      <c r="G266" s="14">
        <v>0</v>
      </c>
      <c r="H266" s="18">
        <f t="shared" ref="H266" si="484">(IF(D266="SELL",E266-F266,IF(D266="BUY",F266-E266)))*C266</f>
        <v>0</v>
      </c>
      <c r="I266" s="18">
        <v>0</v>
      </c>
      <c r="J266" s="18">
        <f t="shared" ref="J266" si="485">SUM(H266,I266)</f>
        <v>0</v>
      </c>
    </row>
    <row r="267" spans="1:10" ht="15.75">
      <c r="A267" s="12">
        <v>43453</v>
      </c>
      <c r="B267" s="13" t="s">
        <v>82</v>
      </c>
      <c r="C267" s="16">
        <v>2300</v>
      </c>
      <c r="D267" s="13" t="s">
        <v>10</v>
      </c>
      <c r="E267" s="14">
        <v>2240</v>
      </c>
      <c r="F267" s="14">
        <v>2255</v>
      </c>
      <c r="G267" s="14">
        <v>0</v>
      </c>
      <c r="H267" s="18">
        <f t="shared" ref="H267" si="486">(IF(D267="SELL",E267-F267,IF(D267="BUY",F267-E267)))*C267</f>
        <v>34500</v>
      </c>
      <c r="I267" s="18">
        <v>0</v>
      </c>
      <c r="J267" s="18">
        <f t="shared" ref="J267" si="487">SUM(H267,I267)</f>
        <v>34500</v>
      </c>
    </row>
    <row r="268" spans="1:10" ht="15.75">
      <c r="A268" s="12">
        <v>43452</v>
      </c>
      <c r="B268" s="13" t="s">
        <v>85</v>
      </c>
      <c r="C268" s="16">
        <v>2000</v>
      </c>
      <c r="D268" s="13" t="s">
        <v>10</v>
      </c>
      <c r="E268" s="14">
        <v>208</v>
      </c>
      <c r="F268" s="14">
        <v>208</v>
      </c>
      <c r="G268" s="14">
        <v>0</v>
      </c>
      <c r="H268" s="18">
        <f t="shared" ref="H268" si="488">(IF(D268="SELL",E268-F268,IF(D268="BUY",F268-E268)))*C268</f>
        <v>0</v>
      </c>
      <c r="I268" s="18">
        <v>0</v>
      </c>
      <c r="J268" s="18">
        <f t="shared" ref="J268" si="489">SUM(H268,I268)</f>
        <v>0</v>
      </c>
    </row>
    <row r="269" spans="1:10" ht="15.75">
      <c r="A269" s="12">
        <v>43452</v>
      </c>
      <c r="B269" s="13" t="s">
        <v>84</v>
      </c>
      <c r="C269" s="16">
        <v>2300</v>
      </c>
      <c r="D269" s="13" t="s">
        <v>10</v>
      </c>
      <c r="E269" s="14">
        <v>2538</v>
      </c>
      <c r="F269" s="14">
        <v>2582</v>
      </c>
      <c r="G269" s="14">
        <v>0</v>
      </c>
      <c r="H269" s="18">
        <f t="shared" ref="H269" si="490">(IF(D269="SELL",E269-F269,IF(D269="BUY",F269-E269)))*C269</f>
        <v>101200</v>
      </c>
      <c r="I269" s="18">
        <v>0</v>
      </c>
      <c r="J269" s="18">
        <f t="shared" ref="J269" si="491">SUM(H269,I269)</f>
        <v>101200</v>
      </c>
    </row>
    <row r="270" spans="1:10" ht="15.75">
      <c r="A270" s="12">
        <v>43451</v>
      </c>
      <c r="B270" s="13" t="s">
        <v>84</v>
      </c>
      <c r="C270" s="16">
        <v>2000</v>
      </c>
      <c r="D270" s="13" t="s">
        <v>10</v>
      </c>
      <c r="E270" s="14">
        <v>2390.6</v>
      </c>
      <c r="F270" s="14">
        <v>2438.3000000000002</v>
      </c>
      <c r="G270" s="14">
        <v>0</v>
      </c>
      <c r="H270" s="18">
        <f t="shared" ref="H270" si="492">(IF(D270="SELL",E270-F270,IF(D270="BUY",F270-E270)))*C270</f>
        <v>95400.000000000553</v>
      </c>
      <c r="I270" s="18">
        <v>0</v>
      </c>
      <c r="J270" s="18">
        <f t="shared" ref="J270" si="493">SUM(H270,I270)</f>
        <v>95400.000000000553</v>
      </c>
    </row>
    <row r="271" spans="1:10" ht="15.75">
      <c r="A271" s="12">
        <v>43451</v>
      </c>
      <c r="B271" s="13" t="s">
        <v>83</v>
      </c>
      <c r="C271" s="16">
        <v>20000</v>
      </c>
      <c r="D271" s="13" t="s">
        <v>10</v>
      </c>
      <c r="E271" s="14">
        <v>265</v>
      </c>
      <c r="F271" s="14">
        <v>265</v>
      </c>
      <c r="G271" s="14">
        <v>0</v>
      </c>
      <c r="H271" s="18">
        <f t="shared" ref="H271" si="494">(IF(D271="SELL",E271-F271,IF(D271="BUY",F271-E271)))*C271</f>
        <v>0</v>
      </c>
      <c r="I271" s="18">
        <v>0</v>
      </c>
      <c r="J271" s="18">
        <f t="shared" ref="J271" si="495">SUM(H271,I271)</f>
        <v>0</v>
      </c>
    </row>
    <row r="272" spans="1:10" ht="15.75">
      <c r="A272" s="12">
        <v>43448</v>
      </c>
      <c r="B272" s="13" t="s">
        <v>82</v>
      </c>
      <c r="C272" s="16">
        <v>3200</v>
      </c>
      <c r="D272" s="13" t="s">
        <v>10</v>
      </c>
      <c r="E272" s="14">
        <v>2206</v>
      </c>
      <c r="F272" s="14">
        <v>2222.5500000000002</v>
      </c>
      <c r="G272" s="14">
        <v>0</v>
      </c>
      <c r="H272" s="18">
        <f t="shared" ref="H272" si="496">(IF(D272="SELL",E272-F272,IF(D272="BUY",F272-E272)))*C272</f>
        <v>52960.000000000582</v>
      </c>
      <c r="I272" s="18">
        <v>0</v>
      </c>
      <c r="J272" s="18">
        <f t="shared" ref="J272" si="497">SUM(H272,I272)</f>
        <v>52960.000000000582</v>
      </c>
    </row>
    <row r="273" spans="1:10" ht="15.75">
      <c r="A273" s="12">
        <v>43447</v>
      </c>
      <c r="B273" s="13" t="s">
        <v>82</v>
      </c>
      <c r="C273" s="16">
        <v>2300</v>
      </c>
      <c r="D273" s="13" t="s">
        <v>10</v>
      </c>
      <c r="E273" s="14">
        <v>2180.3000000000002</v>
      </c>
      <c r="F273" s="14">
        <v>2195.1</v>
      </c>
      <c r="G273" s="14">
        <v>0</v>
      </c>
      <c r="H273" s="18">
        <f t="shared" ref="H273" si="498">(IF(D273="SELL",E273-F273,IF(D273="BUY",F273-E273)))*C273</f>
        <v>34039.999999999374</v>
      </c>
      <c r="I273" s="18">
        <v>0</v>
      </c>
      <c r="J273" s="18">
        <f t="shared" ref="J273" si="499">SUM(H273,I273)</f>
        <v>34039.999999999374</v>
      </c>
    </row>
    <row r="274" spans="1:10" ht="15.75">
      <c r="A274" s="12">
        <v>43446</v>
      </c>
      <c r="B274" s="13" t="s">
        <v>81</v>
      </c>
      <c r="C274" s="16">
        <v>5000</v>
      </c>
      <c r="D274" s="13" t="s">
        <v>10</v>
      </c>
      <c r="E274" s="14">
        <v>1246</v>
      </c>
      <c r="F274" s="14">
        <v>1256.5</v>
      </c>
      <c r="G274" s="14">
        <v>0</v>
      </c>
      <c r="H274" s="18">
        <f t="shared" ref="H274" si="500">(IF(D274="SELL",E274-F274,IF(D274="BUY",F274-E274)))*C274</f>
        <v>52500</v>
      </c>
      <c r="I274" s="18">
        <v>0</v>
      </c>
      <c r="J274" s="18">
        <f t="shared" ref="J274" si="501">SUM(H274,I274)</f>
        <v>52500</v>
      </c>
    </row>
    <row r="275" spans="1:10" ht="15.75">
      <c r="A275" s="12">
        <v>43441</v>
      </c>
      <c r="B275" s="13" t="s">
        <v>80</v>
      </c>
      <c r="C275" s="16">
        <v>3500</v>
      </c>
      <c r="D275" s="13" t="s">
        <v>26</v>
      </c>
      <c r="E275" s="14">
        <v>1256</v>
      </c>
      <c r="F275" s="14">
        <v>1235</v>
      </c>
      <c r="G275" s="14">
        <v>0</v>
      </c>
      <c r="H275" s="18">
        <f t="shared" ref="H275" si="502">(IF(D275="SELL",E275-F275,IF(D275="BUY",F275-E275)))*C275</f>
        <v>73500</v>
      </c>
      <c r="I275" s="18">
        <v>0</v>
      </c>
      <c r="J275" s="18">
        <f t="shared" ref="J275" si="503">SUM(H275,I275)</f>
        <v>73500</v>
      </c>
    </row>
    <row r="276" spans="1:10" ht="15.75">
      <c r="A276" s="12">
        <v>43440</v>
      </c>
      <c r="B276" s="13" t="s">
        <v>79</v>
      </c>
      <c r="C276" s="16">
        <v>35000</v>
      </c>
      <c r="D276" s="13" t="s">
        <v>10</v>
      </c>
      <c r="E276" s="14">
        <v>108</v>
      </c>
      <c r="F276" s="14">
        <v>110.6</v>
      </c>
      <c r="G276" s="14">
        <v>0</v>
      </c>
      <c r="H276" s="18">
        <f t="shared" ref="H276" si="504">(IF(D276="SELL",E276-F276,IF(D276="BUY",F276-E276)))*C276</f>
        <v>90999.999999999796</v>
      </c>
      <c r="I276" s="18">
        <v>0</v>
      </c>
      <c r="J276" s="18">
        <f t="shared" ref="J276" si="505">SUM(H276,I276)</f>
        <v>90999.999999999796</v>
      </c>
    </row>
    <row r="277" spans="1:10" ht="15.75">
      <c r="A277" s="12">
        <v>43439</v>
      </c>
      <c r="B277" s="13" t="s">
        <v>79</v>
      </c>
      <c r="C277" s="16">
        <v>35000</v>
      </c>
      <c r="D277" s="13" t="s">
        <v>10</v>
      </c>
      <c r="E277" s="14">
        <v>96.8</v>
      </c>
      <c r="F277" s="14">
        <v>105</v>
      </c>
      <c r="G277" s="14">
        <v>0</v>
      </c>
      <c r="H277" s="18">
        <f t="shared" ref="H277" si="506">(IF(D277="SELL",E277-F277,IF(D277="BUY",F277-E277)))*C277</f>
        <v>287000.00000000012</v>
      </c>
      <c r="I277" s="18">
        <v>0</v>
      </c>
      <c r="J277" s="18">
        <f t="shared" ref="J277" si="507">SUM(H277,I277)</f>
        <v>287000.00000000012</v>
      </c>
    </row>
    <row r="278" spans="1:10" ht="15.75">
      <c r="A278" s="12">
        <v>43438</v>
      </c>
      <c r="B278" s="13" t="s">
        <v>78</v>
      </c>
      <c r="C278" s="16">
        <v>5000</v>
      </c>
      <c r="D278" s="13" t="s">
        <v>10</v>
      </c>
      <c r="E278" s="14">
        <v>888</v>
      </c>
      <c r="F278" s="14">
        <v>901</v>
      </c>
      <c r="G278" s="14">
        <v>0</v>
      </c>
      <c r="H278" s="18">
        <f t="shared" ref="H278" si="508">(IF(D278="SELL",E278-F278,IF(D278="BUY",F278-E278)))*C278</f>
        <v>65000</v>
      </c>
      <c r="I278" s="18">
        <v>0</v>
      </c>
      <c r="J278" s="18">
        <f t="shared" ref="J278" si="509">SUM(H278,I278)</f>
        <v>65000</v>
      </c>
    </row>
    <row r="279" spans="1:10" ht="15.75">
      <c r="A279" s="12">
        <v>43437</v>
      </c>
      <c r="B279" s="13" t="s">
        <v>77</v>
      </c>
      <c r="C279" s="16">
        <v>15000</v>
      </c>
      <c r="D279" s="13" t="s">
        <v>10</v>
      </c>
      <c r="E279" s="14">
        <v>233.8</v>
      </c>
      <c r="F279" s="14">
        <v>239.2</v>
      </c>
      <c r="G279" s="14">
        <v>0</v>
      </c>
      <c r="H279" s="18">
        <f t="shared" ref="H279" si="510">(IF(D279="SELL",E279-F279,IF(D279="BUY",F279-E279)))*C279</f>
        <v>80999.999999999665</v>
      </c>
      <c r="I279" s="18">
        <v>0</v>
      </c>
      <c r="J279" s="18">
        <f t="shared" ref="J279" si="511">SUM(H279,I279)</f>
        <v>80999.999999999665</v>
      </c>
    </row>
    <row r="280" spans="1:10" ht="15.75">
      <c r="A280" s="12">
        <v>43434</v>
      </c>
      <c r="B280" s="13" t="s">
        <v>39</v>
      </c>
      <c r="C280" s="16">
        <v>10000</v>
      </c>
      <c r="D280" s="13" t="s">
        <v>10</v>
      </c>
      <c r="E280" s="14">
        <v>345.3</v>
      </c>
      <c r="F280" s="14">
        <v>350.6</v>
      </c>
      <c r="G280" s="14">
        <v>0</v>
      </c>
      <c r="H280" s="18">
        <f t="shared" ref="H280" si="512">(IF(D280="SELL",E280-F280,IF(D280="BUY",F280-E280)))*C280</f>
        <v>53000.000000000116</v>
      </c>
      <c r="I280" s="18">
        <v>0</v>
      </c>
      <c r="J280" s="18">
        <f t="shared" ref="J280" si="513">SUM(H280,I280)</f>
        <v>53000.000000000116</v>
      </c>
    </row>
    <row r="281" spans="1:10" ht="15.75">
      <c r="A281" s="12">
        <v>43433</v>
      </c>
      <c r="B281" s="13" t="s">
        <v>76</v>
      </c>
      <c r="C281" s="16">
        <v>2000</v>
      </c>
      <c r="D281" s="13" t="s">
        <v>10</v>
      </c>
      <c r="E281" s="14">
        <v>2486.1999999999998</v>
      </c>
      <c r="F281" s="14">
        <v>2486.1999999999998</v>
      </c>
      <c r="G281" s="14">
        <v>0</v>
      </c>
      <c r="H281" s="18">
        <f t="shared" ref="H281" si="514">(IF(D281="SELL",E281-F281,IF(D281="BUY",F281-E281)))*C281</f>
        <v>0</v>
      </c>
      <c r="I281" s="18">
        <v>0</v>
      </c>
      <c r="J281" s="18">
        <f t="shared" ref="J281" si="515">SUM(H281,I281)</f>
        <v>0</v>
      </c>
    </row>
    <row r="282" spans="1:10" ht="15.75">
      <c r="A282" s="12">
        <v>43430</v>
      </c>
      <c r="B282" s="13" t="s">
        <v>61</v>
      </c>
      <c r="C282" s="16">
        <v>10000</v>
      </c>
      <c r="D282" s="13" t="s">
        <v>26</v>
      </c>
      <c r="E282" s="14">
        <v>220.1</v>
      </c>
      <c r="F282" s="14">
        <v>220.1</v>
      </c>
      <c r="G282" s="14">
        <v>0</v>
      </c>
      <c r="H282" s="18">
        <f t="shared" ref="H282" si="516">(IF(D282="SELL",E282-F282,IF(D282="BUY",F282-E282)))*C282</f>
        <v>0</v>
      </c>
      <c r="I282" s="18">
        <v>0</v>
      </c>
      <c r="J282" s="18">
        <f t="shared" ref="J282" si="517">SUM(H282,I282)</f>
        <v>0</v>
      </c>
    </row>
    <row r="283" spans="1:10" ht="15.75">
      <c r="A283" s="12">
        <v>43426</v>
      </c>
      <c r="B283" s="13" t="s">
        <v>13</v>
      </c>
      <c r="C283" s="16">
        <v>3000</v>
      </c>
      <c r="D283" s="13" t="s">
        <v>10</v>
      </c>
      <c r="E283" s="14">
        <v>782</v>
      </c>
      <c r="F283" s="14">
        <v>792</v>
      </c>
      <c r="G283" s="14">
        <v>0</v>
      </c>
      <c r="H283" s="18">
        <f t="shared" ref="H283" si="518">(IF(D283="SELL",E283-F283,IF(D283="BUY",F283-E283)))*C283</f>
        <v>30000</v>
      </c>
      <c r="I283" s="18">
        <v>0</v>
      </c>
      <c r="J283" s="18">
        <f t="shared" ref="J283" si="519">SUM(H283,I283)</f>
        <v>30000</v>
      </c>
    </row>
    <row r="284" spans="1:10" ht="15.75">
      <c r="A284" s="12">
        <v>43426</v>
      </c>
      <c r="B284" s="13" t="s">
        <v>49</v>
      </c>
      <c r="C284" s="16">
        <v>1000</v>
      </c>
      <c r="D284" s="13" t="s">
        <v>10</v>
      </c>
      <c r="E284" s="14">
        <v>518</v>
      </c>
      <c r="F284" s="14">
        <v>510</v>
      </c>
      <c r="G284" s="14">
        <v>0</v>
      </c>
      <c r="H284" s="18">
        <f t="shared" ref="H284" si="520">(IF(D284="SELL",E284-F284,IF(D284="BUY",F284-E284)))*C284</f>
        <v>-8000</v>
      </c>
      <c r="I284" s="18">
        <v>0</v>
      </c>
      <c r="J284" s="18">
        <f t="shared" ref="J284" si="521">SUM(H284,I284)</f>
        <v>-8000</v>
      </c>
    </row>
    <row r="285" spans="1:10" ht="15.75">
      <c r="A285" s="12">
        <v>43426</v>
      </c>
      <c r="B285" s="13" t="s">
        <v>66</v>
      </c>
      <c r="C285" s="16">
        <v>500</v>
      </c>
      <c r="D285" s="13" t="s">
        <v>10</v>
      </c>
      <c r="E285" s="14">
        <v>4392</v>
      </c>
      <c r="F285" s="14">
        <v>0</v>
      </c>
      <c r="G285" s="14">
        <v>0</v>
      </c>
      <c r="H285" s="18">
        <v>0</v>
      </c>
      <c r="I285" s="18">
        <v>0</v>
      </c>
      <c r="J285" s="18">
        <f t="shared" ref="J285" si="522">SUM(H285,I285)</f>
        <v>0</v>
      </c>
    </row>
    <row r="286" spans="1:10" ht="15.75">
      <c r="A286" s="12">
        <v>43425</v>
      </c>
      <c r="B286" s="13" t="s">
        <v>76</v>
      </c>
      <c r="C286" s="16">
        <v>500</v>
      </c>
      <c r="D286" s="13" t="s">
        <v>10</v>
      </c>
      <c r="E286" s="14">
        <v>2432</v>
      </c>
      <c r="F286" s="14">
        <v>2432</v>
      </c>
      <c r="G286" s="14">
        <v>0</v>
      </c>
      <c r="H286" s="18">
        <f t="shared" ref="H286" si="523">(IF(D286="SELL",E286-F286,IF(D286="BUY",F286-E286)))*C286</f>
        <v>0</v>
      </c>
      <c r="I286" s="18">
        <v>0</v>
      </c>
      <c r="J286" s="18">
        <f t="shared" ref="J286" si="524">SUM(H286,I286)</f>
        <v>0</v>
      </c>
    </row>
    <row r="287" spans="1:10" ht="15.75">
      <c r="A287" s="12">
        <v>43425</v>
      </c>
      <c r="B287" s="13" t="s">
        <v>74</v>
      </c>
      <c r="C287" s="16">
        <v>10000</v>
      </c>
      <c r="D287" s="13" t="s">
        <v>10</v>
      </c>
      <c r="E287" s="14">
        <v>323</v>
      </c>
      <c r="F287" s="14">
        <v>328</v>
      </c>
      <c r="G287" s="14">
        <v>0</v>
      </c>
      <c r="H287" s="18">
        <f t="shared" ref="H287" si="525">(IF(D287="SELL",E287-F287,IF(D287="BUY",F287-E287)))*C287</f>
        <v>50000</v>
      </c>
      <c r="I287" s="18">
        <v>0</v>
      </c>
      <c r="J287" s="18">
        <f t="shared" ref="J287" si="526">SUM(H287,I287)</f>
        <v>50000</v>
      </c>
    </row>
    <row r="288" spans="1:10" ht="15.75">
      <c r="A288" s="12">
        <v>43424</v>
      </c>
      <c r="B288" s="13" t="s">
        <v>75</v>
      </c>
      <c r="C288" s="16">
        <v>10000</v>
      </c>
      <c r="D288" s="13" t="s">
        <v>10</v>
      </c>
      <c r="E288" s="14">
        <v>376</v>
      </c>
      <c r="F288" s="14">
        <v>383.65</v>
      </c>
      <c r="G288" s="14">
        <v>0</v>
      </c>
      <c r="H288" s="18">
        <f t="shared" ref="H288" si="527">(IF(D288="SELL",E288-F288,IF(D288="BUY",F288-E288)))*C288</f>
        <v>76499.999999999767</v>
      </c>
      <c r="I288" s="18">
        <v>0</v>
      </c>
      <c r="J288" s="18">
        <f t="shared" ref="J288" si="528">SUM(H288,I288)</f>
        <v>76499.999999999767</v>
      </c>
    </row>
    <row r="289" spans="1:10" ht="15.75">
      <c r="A289" s="12">
        <v>43424</v>
      </c>
      <c r="B289" s="13" t="s">
        <v>74</v>
      </c>
      <c r="C289" s="16">
        <v>10000</v>
      </c>
      <c r="D289" s="13" t="s">
        <v>10</v>
      </c>
      <c r="E289" s="14">
        <v>315</v>
      </c>
      <c r="F289" s="14">
        <v>315</v>
      </c>
      <c r="G289" s="14">
        <v>0</v>
      </c>
      <c r="H289" s="18">
        <f t="shared" ref="H289" si="529">(IF(D289="SELL",E289-F289,IF(D289="BUY",F289-E289)))*C289</f>
        <v>0</v>
      </c>
      <c r="I289" s="18">
        <v>0</v>
      </c>
      <c r="J289" s="18">
        <f t="shared" ref="J289" si="530">SUM(H289,I289)</f>
        <v>0</v>
      </c>
    </row>
    <row r="290" spans="1:10" ht="15.75">
      <c r="A290" s="12">
        <v>43424</v>
      </c>
      <c r="B290" s="13" t="s">
        <v>74</v>
      </c>
      <c r="C290" s="16">
        <v>10000</v>
      </c>
      <c r="D290" s="13" t="s">
        <v>10</v>
      </c>
      <c r="E290" s="14">
        <v>315</v>
      </c>
      <c r="F290" s="14">
        <v>315</v>
      </c>
      <c r="G290" s="14">
        <v>0</v>
      </c>
      <c r="H290" s="18">
        <f t="shared" ref="H290" si="531">(IF(D290="SELL",E290-F290,IF(D290="BUY",F290-E290)))*C290</f>
        <v>0</v>
      </c>
      <c r="I290" s="18">
        <v>0</v>
      </c>
      <c r="J290" s="18">
        <f t="shared" ref="J290" si="532">SUM(H290,I290)</f>
        <v>0</v>
      </c>
    </row>
    <row r="291" spans="1:10" ht="15.75">
      <c r="A291" s="12">
        <v>43420</v>
      </c>
      <c r="B291" s="13" t="s">
        <v>74</v>
      </c>
      <c r="C291" s="16">
        <v>15000</v>
      </c>
      <c r="D291" s="13" t="s">
        <v>10</v>
      </c>
      <c r="E291" s="14">
        <v>346</v>
      </c>
      <c r="F291" s="14">
        <v>356.5</v>
      </c>
      <c r="G291" s="14">
        <v>0</v>
      </c>
      <c r="H291" s="18">
        <f t="shared" ref="H291" si="533">(IF(D291="SELL",E291-F291,IF(D291="BUY",F291-E291)))*C291</f>
        <v>157500</v>
      </c>
      <c r="I291" s="18">
        <v>0</v>
      </c>
      <c r="J291" s="18">
        <f t="shared" ref="J291" si="534">SUM(H291,I291)</f>
        <v>157500</v>
      </c>
    </row>
    <row r="292" spans="1:10" ht="15.75">
      <c r="A292" s="12">
        <v>43419</v>
      </c>
      <c r="B292" s="13" t="s">
        <v>73</v>
      </c>
      <c r="C292" s="16">
        <v>2000</v>
      </c>
      <c r="D292" s="13" t="s">
        <v>10</v>
      </c>
      <c r="E292" s="14">
        <v>1285</v>
      </c>
      <c r="F292" s="14">
        <v>1275</v>
      </c>
      <c r="G292" s="14">
        <v>0</v>
      </c>
      <c r="H292" s="18">
        <f t="shared" ref="H292" si="535">(IF(D292="SELL",E292-F292,IF(D292="BUY",F292-E292)))*C292</f>
        <v>-20000</v>
      </c>
      <c r="I292" s="18">
        <v>0</v>
      </c>
      <c r="J292" s="18">
        <f t="shared" ref="J292" si="536">SUM(H292,I292)</f>
        <v>-20000</v>
      </c>
    </row>
    <row r="293" spans="1:10" ht="15.75">
      <c r="A293" s="12">
        <v>43419</v>
      </c>
      <c r="B293" s="13" t="s">
        <v>27</v>
      </c>
      <c r="C293" s="16">
        <v>20000</v>
      </c>
      <c r="D293" s="13" t="s">
        <v>10</v>
      </c>
      <c r="E293" s="14">
        <v>203</v>
      </c>
      <c r="F293" s="14">
        <v>209</v>
      </c>
      <c r="G293" s="14">
        <v>0</v>
      </c>
      <c r="H293" s="18">
        <f t="shared" ref="H293" si="537">(IF(D293="SELL",E293-F293,IF(D293="BUY",F293-E293)))*C293</f>
        <v>120000</v>
      </c>
      <c r="I293" s="18">
        <v>0</v>
      </c>
      <c r="J293" s="18">
        <f t="shared" ref="J293" si="538">SUM(H293,I293)</f>
        <v>120000</v>
      </c>
    </row>
    <row r="294" spans="1:10" ht="15.75">
      <c r="A294" s="12">
        <v>43418</v>
      </c>
      <c r="B294" s="13" t="s">
        <v>27</v>
      </c>
      <c r="C294" s="16">
        <v>20000</v>
      </c>
      <c r="D294" s="13" t="s">
        <v>10</v>
      </c>
      <c r="E294" s="14">
        <v>178</v>
      </c>
      <c r="F294" s="14">
        <v>186.2</v>
      </c>
      <c r="G294" s="14">
        <v>0</v>
      </c>
      <c r="H294" s="18">
        <f t="shared" ref="H294" si="539">(IF(D294="SELL",E294-F294,IF(D294="BUY",F294-E294)))*C294</f>
        <v>163999.99999999977</v>
      </c>
      <c r="I294" s="18">
        <v>0</v>
      </c>
      <c r="J294" s="18">
        <f t="shared" ref="J294" si="540">SUM(H294,I294)</f>
        <v>163999.99999999977</v>
      </c>
    </row>
    <row r="295" spans="1:10" ht="15.75">
      <c r="A295" s="12">
        <v>43417</v>
      </c>
      <c r="B295" s="13" t="s">
        <v>72</v>
      </c>
      <c r="C295" s="16">
        <v>15000</v>
      </c>
      <c r="D295" s="13" t="s">
        <v>10</v>
      </c>
      <c r="E295" s="14">
        <v>265</v>
      </c>
      <c r="F295" s="14">
        <v>270</v>
      </c>
      <c r="G295" s="14">
        <v>0</v>
      </c>
      <c r="H295" s="18">
        <f t="shared" ref="H295" si="541">(IF(D295="SELL",E295-F295,IF(D295="BUY",F295-E295)))*C295</f>
        <v>75000</v>
      </c>
      <c r="I295" s="18">
        <v>0</v>
      </c>
      <c r="J295" s="18">
        <f t="shared" ref="J295" si="542">SUM(H295,I295)</f>
        <v>75000</v>
      </c>
    </row>
    <row r="296" spans="1:10" ht="15.75">
      <c r="A296" s="12">
        <v>43416</v>
      </c>
      <c r="B296" s="13" t="s">
        <v>71</v>
      </c>
      <c r="C296" s="16">
        <v>50000</v>
      </c>
      <c r="D296" s="13" t="s">
        <v>10</v>
      </c>
      <c r="E296" s="14">
        <v>108</v>
      </c>
      <c r="F296" s="14">
        <v>110</v>
      </c>
      <c r="G296" s="14">
        <v>0</v>
      </c>
      <c r="H296" s="18">
        <f t="shared" ref="H296" si="543">(IF(D296="SELL",E296-F296,IF(D296="BUY",F296-E296)))*C296</f>
        <v>100000</v>
      </c>
      <c r="I296" s="18">
        <v>0</v>
      </c>
      <c r="J296" s="18">
        <f t="shared" ref="J296" si="544">SUM(H296,I296)</f>
        <v>100000</v>
      </c>
    </row>
    <row r="297" spans="1:10" ht="15.75">
      <c r="A297" s="12">
        <v>43416</v>
      </c>
      <c r="B297" s="13" t="s">
        <v>70</v>
      </c>
      <c r="C297" s="16">
        <v>35000</v>
      </c>
      <c r="D297" s="13" t="s">
        <v>10</v>
      </c>
      <c r="E297" s="14">
        <v>116.5</v>
      </c>
      <c r="F297" s="14">
        <v>119.55</v>
      </c>
      <c r="G297" s="14">
        <v>0</v>
      </c>
      <c r="H297" s="18">
        <f t="shared" ref="H297" si="545">(IF(D297="SELL",E297-F297,IF(D297="BUY",F297-E297)))*C297</f>
        <v>106749.9999999999</v>
      </c>
      <c r="I297" s="18">
        <v>0</v>
      </c>
      <c r="J297" s="18">
        <f t="shared" ref="J297" si="546">SUM(H297,I297)</f>
        <v>106749.9999999999</v>
      </c>
    </row>
    <row r="298" spans="1:10" ht="15.75">
      <c r="A298" s="12">
        <v>43413</v>
      </c>
      <c r="B298" s="13" t="s">
        <v>60</v>
      </c>
      <c r="C298" s="16">
        <v>10000</v>
      </c>
      <c r="D298" s="13" t="s">
        <v>10</v>
      </c>
      <c r="E298" s="14">
        <v>605</v>
      </c>
      <c r="F298" s="14">
        <v>605</v>
      </c>
      <c r="G298" s="14">
        <v>0</v>
      </c>
      <c r="H298" s="18">
        <f t="shared" ref="H298" si="547">(IF(D298="SELL",E298-F298,IF(D298="BUY",F298-E298)))*C298</f>
        <v>0</v>
      </c>
      <c r="I298" s="18">
        <v>0</v>
      </c>
      <c r="J298" s="18">
        <f t="shared" ref="J298" si="548">SUM(H298,I298)</f>
        <v>0</v>
      </c>
    </row>
    <row r="299" spans="1:10" ht="15.75">
      <c r="A299" s="12">
        <v>43409</v>
      </c>
      <c r="B299" s="13" t="s">
        <v>69</v>
      </c>
      <c r="C299" s="16">
        <v>10000</v>
      </c>
      <c r="D299" s="13" t="s">
        <v>10</v>
      </c>
      <c r="E299" s="14">
        <v>282</v>
      </c>
      <c r="F299" s="14">
        <v>285.89999999999998</v>
      </c>
      <c r="G299" s="14">
        <v>0</v>
      </c>
      <c r="H299" s="18">
        <f t="shared" ref="H299" si="549">(IF(D299="SELL",E299-F299,IF(D299="BUY",F299-E299)))*C299</f>
        <v>38999.999999999774</v>
      </c>
      <c r="I299" s="18">
        <v>0</v>
      </c>
      <c r="J299" s="18">
        <f t="shared" ref="J299" si="550">SUM(H299,I299)</f>
        <v>38999.999999999774</v>
      </c>
    </row>
    <row r="300" spans="1:10" ht="15.75">
      <c r="A300" s="12">
        <v>43406</v>
      </c>
      <c r="B300" s="13" t="s">
        <v>39</v>
      </c>
      <c r="C300" s="16">
        <v>10000</v>
      </c>
      <c r="D300" s="13" t="s">
        <v>10</v>
      </c>
      <c r="E300" s="14">
        <v>410</v>
      </c>
      <c r="F300" s="14">
        <v>400.1</v>
      </c>
      <c r="G300" s="14">
        <v>0</v>
      </c>
      <c r="H300" s="18">
        <f t="shared" ref="H300" si="551">(IF(D300="SELL",E300-F300,IF(D300="BUY",F300-E300)))*C300</f>
        <v>-98999.999999999767</v>
      </c>
      <c r="I300" s="18">
        <v>0</v>
      </c>
      <c r="J300" s="18">
        <f t="shared" ref="J300" si="552">SUM(H300,I300)</f>
        <v>-98999.999999999767</v>
      </c>
    </row>
    <row r="301" spans="1:10" ht="15.75">
      <c r="A301" s="12">
        <v>43405</v>
      </c>
      <c r="B301" s="13" t="s">
        <v>39</v>
      </c>
      <c r="C301" s="16">
        <v>10000</v>
      </c>
      <c r="D301" s="13" t="s">
        <v>10</v>
      </c>
      <c r="E301" s="14">
        <v>392.8</v>
      </c>
      <c r="F301" s="14">
        <v>402</v>
      </c>
      <c r="G301" s="14">
        <v>0</v>
      </c>
      <c r="H301" s="18">
        <f t="shared" ref="H301" si="553">(IF(D301="SELL",E301-F301,IF(D301="BUY",F301-E301)))*C301</f>
        <v>91999.999999999884</v>
      </c>
      <c r="I301" s="18">
        <v>0</v>
      </c>
      <c r="J301" s="18">
        <f t="shared" ref="J301" si="554">SUM(H301,I301)</f>
        <v>91999.999999999884</v>
      </c>
    </row>
    <row r="302" spans="1:10" ht="15.75">
      <c r="A302" s="12">
        <v>43404</v>
      </c>
      <c r="B302" s="13" t="s">
        <v>61</v>
      </c>
      <c r="C302" s="16">
        <v>10000</v>
      </c>
      <c r="D302" s="13" t="s">
        <v>10</v>
      </c>
      <c r="E302" s="14">
        <v>324</v>
      </c>
      <c r="F302" s="14">
        <v>324</v>
      </c>
      <c r="G302" s="14">
        <v>0</v>
      </c>
      <c r="H302" s="18">
        <f t="shared" ref="H302" si="555">(IF(D302="SELL",E302-F302,IF(D302="BUY",F302-E302)))*C302</f>
        <v>0</v>
      </c>
      <c r="I302" s="18">
        <v>0</v>
      </c>
      <c r="J302" s="18">
        <f t="shared" ref="J302" si="556">SUM(H302,I302)</f>
        <v>0</v>
      </c>
    </row>
    <row r="303" spans="1:10" ht="15.75">
      <c r="A303" s="12">
        <v>43403</v>
      </c>
      <c r="B303" s="13" t="s">
        <v>39</v>
      </c>
      <c r="C303" s="16">
        <v>10000</v>
      </c>
      <c r="D303" s="13" t="s">
        <v>10</v>
      </c>
      <c r="E303" s="14">
        <v>370</v>
      </c>
      <c r="F303" s="14">
        <v>377.95</v>
      </c>
      <c r="G303" s="14">
        <v>0</v>
      </c>
      <c r="H303" s="18">
        <f t="shared" ref="H303" si="557">(IF(D303="SELL",E303-F303,IF(D303="BUY",F303-E303)))*C303</f>
        <v>79499.999999999884</v>
      </c>
      <c r="I303" s="18">
        <v>0</v>
      </c>
      <c r="J303" s="18">
        <f t="shared" ref="J303" si="558">SUM(H303,I303)</f>
        <v>79499.999999999884</v>
      </c>
    </row>
    <row r="304" spans="1:10" ht="15.75">
      <c r="A304" s="12">
        <v>43399</v>
      </c>
      <c r="B304" s="13" t="s">
        <v>66</v>
      </c>
      <c r="C304" s="16">
        <v>1000</v>
      </c>
      <c r="D304" s="13" t="s">
        <v>10</v>
      </c>
      <c r="E304" s="14">
        <v>4206.3</v>
      </c>
      <c r="F304" s="14">
        <v>4250</v>
      </c>
      <c r="G304" s="14">
        <v>0</v>
      </c>
      <c r="H304" s="18">
        <f t="shared" ref="H304" si="559">(IF(D304="SELL",E304-F304,IF(D304="BUY",F304-E304)))*C304</f>
        <v>43699.999999999818</v>
      </c>
      <c r="I304" s="18">
        <v>0</v>
      </c>
      <c r="J304" s="18">
        <f t="shared" ref="J304" si="560">SUM(H304,I304)</f>
        <v>43699.999999999818</v>
      </c>
    </row>
    <row r="305" spans="1:10" ht="15.75">
      <c r="A305" s="12">
        <v>43399</v>
      </c>
      <c r="B305" s="13" t="s">
        <v>67</v>
      </c>
      <c r="C305" s="16">
        <v>10000</v>
      </c>
      <c r="D305" s="13" t="s">
        <v>10</v>
      </c>
      <c r="E305" s="14">
        <v>404</v>
      </c>
      <c r="F305" s="14">
        <v>408</v>
      </c>
      <c r="G305" s="14">
        <v>0</v>
      </c>
      <c r="H305" s="18">
        <f t="shared" ref="H305" si="561">(IF(D305="SELL",E305-F305,IF(D305="BUY",F305-E305)))*C305</f>
        <v>40000</v>
      </c>
      <c r="I305" s="18">
        <v>0</v>
      </c>
      <c r="J305" s="18">
        <f t="shared" ref="J305" si="562">SUM(H305,I305)</f>
        <v>40000</v>
      </c>
    </row>
    <row r="306" spans="1:10" ht="15.75">
      <c r="A306" s="12">
        <v>43399</v>
      </c>
      <c r="B306" s="13" t="s">
        <v>68</v>
      </c>
      <c r="C306" s="16">
        <v>2000</v>
      </c>
      <c r="D306" s="13" t="s">
        <v>10</v>
      </c>
      <c r="E306" s="14">
        <v>688</v>
      </c>
      <c r="F306" s="14">
        <v>698</v>
      </c>
      <c r="G306" s="14">
        <v>0</v>
      </c>
      <c r="H306" s="18">
        <f t="shared" ref="H306" si="563">(IF(D306="SELL",E306-F306,IF(D306="BUY",F306-E306)))*C306</f>
        <v>20000</v>
      </c>
      <c r="I306" s="18">
        <v>0</v>
      </c>
      <c r="J306" s="18">
        <f t="shared" ref="J306" si="564">SUM(H306,I306)</f>
        <v>20000</v>
      </c>
    </row>
    <row r="307" spans="1:10" ht="15.75">
      <c r="A307" s="12">
        <v>43399</v>
      </c>
      <c r="B307" s="13" t="s">
        <v>25</v>
      </c>
      <c r="C307" s="16">
        <v>1000</v>
      </c>
      <c r="D307" s="13" t="s">
        <v>10</v>
      </c>
      <c r="E307" s="14">
        <v>1220.55</v>
      </c>
      <c r="F307" s="14">
        <v>1220.55</v>
      </c>
      <c r="G307" s="14">
        <v>0</v>
      </c>
      <c r="H307" s="18">
        <f t="shared" ref="H307" si="565">(IF(D307="SELL",E307-F307,IF(D307="BUY",F307-E307)))*C307</f>
        <v>0</v>
      </c>
      <c r="I307" s="18">
        <v>0</v>
      </c>
      <c r="J307" s="18">
        <f t="shared" ref="J307" si="566">SUM(H307,I307)</f>
        <v>0</v>
      </c>
    </row>
    <row r="308" spans="1:10" ht="15.75">
      <c r="A308" s="12">
        <v>43396</v>
      </c>
      <c r="B308" s="13" t="s">
        <v>66</v>
      </c>
      <c r="C308" s="16">
        <v>1000</v>
      </c>
      <c r="D308" s="13" t="s">
        <v>10</v>
      </c>
      <c r="E308" s="14">
        <v>4150</v>
      </c>
      <c r="F308" s="14">
        <v>4276</v>
      </c>
      <c r="G308" s="14">
        <v>0</v>
      </c>
      <c r="H308" s="18">
        <f t="shared" ref="H308" si="567">(IF(D308="SELL",E308-F308,IF(D308="BUY",F308-E308)))*C308</f>
        <v>126000</v>
      </c>
      <c r="I308" s="18">
        <v>0</v>
      </c>
      <c r="J308" s="18">
        <f t="shared" ref="J308" si="568">SUM(H308,I308)</f>
        <v>126000</v>
      </c>
    </row>
    <row r="309" spans="1:10" ht="15.75">
      <c r="A309" s="12">
        <v>43396</v>
      </c>
      <c r="B309" s="13" t="s">
        <v>61</v>
      </c>
      <c r="C309" s="16">
        <v>10000</v>
      </c>
      <c r="D309" s="13" t="s">
        <v>26</v>
      </c>
      <c r="E309" s="14">
        <v>182.1</v>
      </c>
      <c r="F309" s="14">
        <v>182.1</v>
      </c>
      <c r="G309" s="14">
        <v>0</v>
      </c>
      <c r="H309" s="18">
        <f t="shared" ref="H309" si="569">(IF(D309="SELL",E309-F309,IF(D309="BUY",F309-E309)))*C309</f>
        <v>0</v>
      </c>
      <c r="I309" s="18">
        <v>0</v>
      </c>
      <c r="J309" s="18">
        <f t="shared" ref="J309" si="570">SUM(H309,I309)</f>
        <v>0</v>
      </c>
    </row>
    <row r="310" spans="1:10" ht="15.75">
      <c r="A310" s="12">
        <v>43395</v>
      </c>
      <c r="B310" s="13" t="s">
        <v>61</v>
      </c>
      <c r="C310" s="16">
        <v>10000</v>
      </c>
      <c r="D310" s="13" t="s">
        <v>26</v>
      </c>
      <c r="E310" s="14">
        <v>208</v>
      </c>
      <c r="F310" s="14">
        <v>192.8</v>
      </c>
      <c r="G310" s="14">
        <v>0</v>
      </c>
      <c r="H310" s="18">
        <f t="shared" ref="H310" si="571">(IF(D310="SELL",E310-F310,IF(D310="BUY",F310-E310)))*C310</f>
        <v>151999.99999999988</v>
      </c>
      <c r="I310" s="18">
        <v>0</v>
      </c>
      <c r="J310" s="18">
        <f t="shared" ref="J310" si="572">SUM(H310,I310)</f>
        <v>151999.99999999988</v>
      </c>
    </row>
    <row r="311" spans="1:10" ht="15.75">
      <c r="A311" s="12">
        <v>43392</v>
      </c>
      <c r="B311" s="13" t="s">
        <v>61</v>
      </c>
      <c r="C311" s="16">
        <v>10000</v>
      </c>
      <c r="D311" s="13" t="s">
        <v>10</v>
      </c>
      <c r="E311" s="14">
        <v>226</v>
      </c>
      <c r="F311" s="14">
        <v>238.3</v>
      </c>
      <c r="G311" s="14">
        <v>0</v>
      </c>
      <c r="H311" s="18">
        <f t="shared" ref="H311" si="573">(IF(D311="SELL",E311-F311,IF(D311="BUY",F311-E311)))*C311</f>
        <v>123000.00000000012</v>
      </c>
      <c r="I311" s="18">
        <v>0</v>
      </c>
      <c r="J311" s="18">
        <f t="shared" ref="J311" si="574">SUM(H311,I311)</f>
        <v>123000.00000000012</v>
      </c>
    </row>
    <row r="312" spans="1:10" ht="15.75">
      <c r="A312" s="12">
        <v>43389</v>
      </c>
      <c r="B312" s="13" t="s">
        <v>65</v>
      </c>
      <c r="C312" s="16">
        <v>10000</v>
      </c>
      <c r="D312" s="13" t="s">
        <v>10</v>
      </c>
      <c r="E312" s="14">
        <v>311</v>
      </c>
      <c r="F312" s="14">
        <v>323</v>
      </c>
      <c r="G312" s="14">
        <v>0</v>
      </c>
      <c r="H312" s="18">
        <f t="shared" ref="H312" si="575">(IF(D312="SELL",E312-F312,IF(D312="BUY",F312-E312)))*C312</f>
        <v>120000</v>
      </c>
      <c r="I312" s="18">
        <v>0</v>
      </c>
      <c r="J312" s="18">
        <f t="shared" ref="J312" si="576">SUM(H312,I312)</f>
        <v>120000</v>
      </c>
    </row>
    <row r="313" spans="1:10" ht="15.75">
      <c r="A313" s="12">
        <v>43389</v>
      </c>
      <c r="B313" s="13" t="s">
        <v>64</v>
      </c>
      <c r="C313" s="16">
        <v>100000</v>
      </c>
      <c r="D313" s="13" t="s">
        <v>10</v>
      </c>
      <c r="E313" s="14">
        <v>40.200000000000003</v>
      </c>
      <c r="F313" s="14">
        <v>40.9</v>
      </c>
      <c r="G313" s="14">
        <v>0</v>
      </c>
      <c r="H313" s="18">
        <f t="shared" ref="H313" si="577">(IF(D313="SELL",E313-F313,IF(D313="BUY",F313-E313)))*C313</f>
        <v>69999.999999999578</v>
      </c>
      <c r="I313" s="18">
        <v>0</v>
      </c>
      <c r="J313" s="18">
        <f t="shared" ref="J313" si="578">SUM(H313,I313)</f>
        <v>69999.999999999578</v>
      </c>
    </row>
    <row r="314" spans="1:10" ht="15.75">
      <c r="A314" s="12">
        <v>43388</v>
      </c>
      <c r="B314" s="13" t="s">
        <v>39</v>
      </c>
      <c r="C314" s="16">
        <v>10000</v>
      </c>
      <c r="D314" s="13" t="s">
        <v>10</v>
      </c>
      <c r="E314" s="14">
        <v>344.4</v>
      </c>
      <c r="F314" s="14">
        <v>355.3</v>
      </c>
      <c r="G314" s="14">
        <v>0</v>
      </c>
      <c r="H314" s="18">
        <f t="shared" ref="H314" si="579">(IF(D314="SELL",E314-F314,IF(D314="BUY",F314-E314)))*C314</f>
        <v>109000.00000000033</v>
      </c>
      <c r="I314" s="18">
        <v>0</v>
      </c>
      <c r="J314" s="18">
        <f t="shared" ref="J314" si="580">SUM(H314,I314)</f>
        <v>109000.00000000033</v>
      </c>
    </row>
    <row r="315" spans="1:10" ht="15.75">
      <c r="A315" s="12">
        <v>43388</v>
      </c>
      <c r="B315" s="13" t="s">
        <v>63</v>
      </c>
      <c r="C315" s="16">
        <v>20000</v>
      </c>
      <c r="D315" s="13" t="s">
        <v>10</v>
      </c>
      <c r="E315" s="14">
        <v>212</v>
      </c>
      <c r="F315" s="14">
        <v>212</v>
      </c>
      <c r="G315" s="14">
        <v>0</v>
      </c>
      <c r="H315" s="18">
        <f t="shared" ref="H315" si="581">(IF(D315="SELL",E315-F315,IF(D315="BUY",F315-E315)))*C315</f>
        <v>0</v>
      </c>
      <c r="I315" s="18">
        <v>0</v>
      </c>
      <c r="J315" s="18">
        <f t="shared" ref="J315" si="582">SUM(H315,I315)</f>
        <v>0</v>
      </c>
    </row>
    <row r="316" spans="1:10" ht="15.75">
      <c r="A316" s="12">
        <v>43385</v>
      </c>
      <c r="B316" s="13" t="s">
        <v>61</v>
      </c>
      <c r="C316" s="16">
        <v>10000</v>
      </c>
      <c r="D316" s="13" t="s">
        <v>26</v>
      </c>
      <c r="E316" s="14">
        <v>302</v>
      </c>
      <c r="F316" s="14">
        <v>308</v>
      </c>
      <c r="G316" s="14">
        <v>0</v>
      </c>
      <c r="H316" s="18">
        <f t="shared" ref="H316" si="583">(IF(D316="SELL",E316-F316,IF(D316="BUY",F316-E316)))*C316</f>
        <v>-60000</v>
      </c>
      <c r="I316" s="18">
        <v>0</v>
      </c>
      <c r="J316" s="18">
        <f t="shared" ref="J316" si="584">SUM(H316,I316)</f>
        <v>-60000</v>
      </c>
    </row>
    <row r="317" spans="1:10" ht="15.75">
      <c r="A317" s="12">
        <v>43384</v>
      </c>
      <c r="B317" s="13" t="s">
        <v>61</v>
      </c>
      <c r="C317" s="16">
        <v>10000</v>
      </c>
      <c r="D317" s="13" t="s">
        <v>10</v>
      </c>
      <c r="E317" s="14">
        <v>262</v>
      </c>
      <c r="F317" s="14">
        <v>273</v>
      </c>
      <c r="G317" s="14">
        <v>0</v>
      </c>
      <c r="H317" s="18">
        <f t="shared" ref="H317" si="585">(IF(D317="SELL",E317-F317,IF(D317="BUY",F317-E317)))*C317</f>
        <v>110000</v>
      </c>
      <c r="I317" s="18">
        <v>0</v>
      </c>
      <c r="J317" s="18">
        <f t="shared" ref="J317" si="586">SUM(H317,I317)</f>
        <v>110000</v>
      </c>
    </row>
    <row r="318" spans="1:10" ht="15.75">
      <c r="A318" s="12">
        <v>43383</v>
      </c>
      <c r="B318" s="13" t="s">
        <v>61</v>
      </c>
      <c r="C318" s="16">
        <v>10000</v>
      </c>
      <c r="D318" s="13" t="s">
        <v>10</v>
      </c>
      <c r="E318" s="14">
        <v>258.3</v>
      </c>
      <c r="F318" s="14">
        <v>269</v>
      </c>
      <c r="G318" s="14">
        <v>0</v>
      </c>
      <c r="H318" s="18">
        <f t="shared" ref="H318" si="587">(IF(D318="SELL",E318-F318,IF(D318="BUY",F318-E318)))*C318</f>
        <v>106999.99999999988</v>
      </c>
      <c r="I318" s="18">
        <v>0</v>
      </c>
      <c r="J318" s="18">
        <f t="shared" ref="J318" si="588">SUM(H318,I318)</f>
        <v>106999.99999999988</v>
      </c>
    </row>
    <row r="319" spans="1:10" ht="15.75">
      <c r="A319" s="12">
        <v>43382</v>
      </c>
      <c r="B319" s="13" t="s">
        <v>61</v>
      </c>
      <c r="C319" s="16">
        <v>10000</v>
      </c>
      <c r="D319" s="13" t="s">
        <v>10</v>
      </c>
      <c r="E319" s="14">
        <v>226</v>
      </c>
      <c r="F319" s="14">
        <v>235</v>
      </c>
      <c r="G319" s="14">
        <v>0</v>
      </c>
      <c r="H319" s="18">
        <f t="shared" ref="H319" si="589">(IF(D319="SELL",E319-F319,IF(D319="BUY",F319-E319)))*C319</f>
        <v>90000</v>
      </c>
      <c r="I319" s="18">
        <v>0</v>
      </c>
      <c r="J319" s="18">
        <f t="shared" ref="J319" si="590">SUM(H319,I319)</f>
        <v>90000</v>
      </c>
    </row>
    <row r="320" spans="1:10" ht="15.75">
      <c r="A320" s="12">
        <v>43381</v>
      </c>
      <c r="B320" s="13" t="s">
        <v>19</v>
      </c>
      <c r="C320" s="16">
        <v>10000</v>
      </c>
      <c r="D320" s="13" t="s">
        <v>10</v>
      </c>
      <c r="E320" s="14">
        <v>380</v>
      </c>
      <c r="F320" s="14">
        <v>384.7</v>
      </c>
      <c r="G320" s="14">
        <v>0</v>
      </c>
      <c r="H320" s="18">
        <f t="shared" ref="H320" si="591">(IF(D320="SELL",E320-F320,IF(D320="BUY",F320-E320)))*C320</f>
        <v>46999.999999999884</v>
      </c>
      <c r="I320" s="18">
        <v>0</v>
      </c>
      <c r="J320" s="18">
        <f t="shared" ref="J320" si="592">SUM(H320,I320)</f>
        <v>46999.999999999884</v>
      </c>
    </row>
    <row r="321" spans="1:10" ht="15.75">
      <c r="A321" s="12">
        <v>43378</v>
      </c>
      <c r="B321" s="13" t="s">
        <v>48</v>
      </c>
      <c r="C321" s="16">
        <v>10000</v>
      </c>
      <c r="D321" s="13" t="s">
        <v>26</v>
      </c>
      <c r="E321" s="14">
        <v>499.2</v>
      </c>
      <c r="F321" s="14">
        <v>492.5</v>
      </c>
      <c r="G321" s="14">
        <v>0</v>
      </c>
      <c r="H321" s="18">
        <f t="shared" ref="H321" si="593">(IF(D321="SELL",E321-F321,IF(D321="BUY",F321-E321)))*C321</f>
        <v>66999.999999999884</v>
      </c>
      <c r="I321" s="18">
        <v>0</v>
      </c>
      <c r="J321" s="18">
        <f t="shared" ref="J321" si="594">SUM(H321,I321)</f>
        <v>66999.999999999884</v>
      </c>
    </row>
    <row r="322" spans="1:10" ht="15.75">
      <c r="A322" s="12">
        <v>43378</v>
      </c>
      <c r="B322" s="13" t="s">
        <v>24</v>
      </c>
      <c r="C322" s="16">
        <v>10000</v>
      </c>
      <c r="D322" s="13" t="s">
        <v>26</v>
      </c>
      <c r="E322" s="14">
        <v>345.3</v>
      </c>
      <c r="F322" s="14">
        <v>340.4</v>
      </c>
      <c r="G322" s="14">
        <v>0</v>
      </c>
      <c r="H322" s="18">
        <f t="shared" ref="H322" si="595">(IF(D322="SELL",E322-F322,IF(D322="BUY",F322-E322)))*C322</f>
        <v>49000.000000000342</v>
      </c>
      <c r="I322" s="18">
        <v>0</v>
      </c>
      <c r="J322" s="18">
        <f t="shared" ref="J322" si="596">SUM(H322,I322)</f>
        <v>49000.000000000342</v>
      </c>
    </row>
    <row r="323" spans="1:10" ht="15.75">
      <c r="A323" s="12">
        <v>43377</v>
      </c>
      <c r="B323" s="13" t="s">
        <v>62</v>
      </c>
      <c r="C323" s="16">
        <v>35000</v>
      </c>
      <c r="D323" s="13" t="s">
        <v>26</v>
      </c>
      <c r="E323" s="14">
        <v>73</v>
      </c>
      <c r="F323" s="14">
        <v>70</v>
      </c>
      <c r="G323" s="14">
        <v>0</v>
      </c>
      <c r="H323" s="18">
        <f t="shared" ref="H323" si="597">(IF(D323="SELL",E323-F323,IF(D323="BUY",F323-E323)))*C323</f>
        <v>105000</v>
      </c>
      <c r="I323" s="18">
        <v>0</v>
      </c>
      <c r="J323" s="18">
        <f t="shared" ref="J323" si="598">SUM(H323,I323)</f>
        <v>105000</v>
      </c>
    </row>
    <row r="324" spans="1:10" ht="15.75">
      <c r="A324" s="12">
        <v>43376</v>
      </c>
      <c r="B324" s="13" t="s">
        <v>62</v>
      </c>
      <c r="C324" s="16">
        <v>35000</v>
      </c>
      <c r="D324" s="13" t="s">
        <v>10</v>
      </c>
      <c r="E324" s="14">
        <v>71</v>
      </c>
      <c r="F324" s="14">
        <v>75.3</v>
      </c>
      <c r="G324" s="14">
        <v>0</v>
      </c>
      <c r="H324" s="18">
        <f t="shared" ref="H324" si="599">(IF(D324="SELL",E324-F324,IF(D324="BUY",F324-E324)))*C324</f>
        <v>150499.99999999991</v>
      </c>
      <c r="I324" s="18">
        <v>0</v>
      </c>
      <c r="J324" s="18">
        <f t="shared" ref="J324" si="600">SUM(H324,I324)</f>
        <v>150499.99999999991</v>
      </c>
    </row>
    <row r="325" spans="1:10" ht="15.75">
      <c r="A325" s="12">
        <v>43374</v>
      </c>
      <c r="B325" s="13" t="s">
        <v>62</v>
      </c>
      <c r="C325" s="16">
        <v>35000</v>
      </c>
      <c r="D325" s="13" t="s">
        <v>10</v>
      </c>
      <c r="E325" s="14">
        <v>70</v>
      </c>
      <c r="F325" s="14">
        <v>72.3</v>
      </c>
      <c r="G325" s="14">
        <v>0</v>
      </c>
      <c r="H325" s="18">
        <f t="shared" ref="H325" si="601">(IF(D325="SELL",E325-F325,IF(D325="BUY",F325-E325)))*C325</f>
        <v>80499.999999999898</v>
      </c>
      <c r="I325" s="18">
        <v>0</v>
      </c>
      <c r="J325" s="18">
        <f t="shared" ref="J325" si="602">SUM(H325,I325)</f>
        <v>80499.999999999898</v>
      </c>
    </row>
    <row r="326" spans="1:10" ht="15.75">
      <c r="A326" s="12">
        <v>43371</v>
      </c>
      <c r="B326" s="13" t="s">
        <v>62</v>
      </c>
      <c r="C326" s="16">
        <v>20000</v>
      </c>
      <c r="D326" s="13" t="s">
        <v>26</v>
      </c>
      <c r="E326" s="14">
        <v>99</v>
      </c>
      <c r="F326" s="14">
        <v>96</v>
      </c>
      <c r="G326" s="14">
        <v>0</v>
      </c>
      <c r="H326" s="18">
        <f t="shared" ref="H326" si="603">(IF(D326="SELL",E326-F326,IF(D326="BUY",F326-E326)))*C326</f>
        <v>60000</v>
      </c>
      <c r="I326" s="18">
        <v>0</v>
      </c>
      <c r="J326" s="18">
        <f t="shared" ref="J326" si="604">SUM(H326,I326)</f>
        <v>60000</v>
      </c>
    </row>
    <row r="327" spans="1:10" ht="15.75">
      <c r="A327" s="12">
        <v>43370</v>
      </c>
      <c r="B327" s="13" t="s">
        <v>61</v>
      </c>
      <c r="C327" s="16">
        <v>5500</v>
      </c>
      <c r="D327" s="13" t="s">
        <v>26</v>
      </c>
      <c r="E327" s="14">
        <v>300</v>
      </c>
      <c r="F327" s="14">
        <v>295.85000000000002</v>
      </c>
      <c r="G327" s="14">
        <v>0</v>
      </c>
      <c r="H327" s="18">
        <f t="shared" ref="H327" si="605">(IF(D327="SELL",E327-F327,IF(D327="BUY",F327-E327)))*C327</f>
        <v>22824.999999999876</v>
      </c>
      <c r="I327" s="18">
        <v>0</v>
      </c>
      <c r="J327" s="18">
        <f t="shared" ref="J327" si="606">SUM(H327,I327)</f>
        <v>22824.999999999876</v>
      </c>
    </row>
    <row r="328" spans="1:10" ht="15.75">
      <c r="A328" s="12">
        <v>43368</v>
      </c>
      <c r="B328" s="13" t="s">
        <v>61</v>
      </c>
      <c r="C328" s="16">
        <v>5000</v>
      </c>
      <c r="D328" s="13" t="s">
        <v>26</v>
      </c>
      <c r="E328" s="14">
        <v>353</v>
      </c>
      <c r="F328" s="14">
        <v>338</v>
      </c>
      <c r="G328" s="14">
        <v>0</v>
      </c>
      <c r="H328" s="18">
        <f t="shared" ref="H328" si="607">(IF(D328="SELL",E328-F328,IF(D328="BUY",F328-E328)))*C328</f>
        <v>75000</v>
      </c>
      <c r="I328" s="18">
        <v>0</v>
      </c>
      <c r="J328" s="18">
        <f t="shared" ref="J328" si="608">SUM(H328,I328)</f>
        <v>75000</v>
      </c>
    </row>
    <row r="329" spans="1:10" ht="15.75">
      <c r="A329" s="12">
        <v>43367</v>
      </c>
      <c r="B329" s="13" t="s">
        <v>61</v>
      </c>
      <c r="C329" s="16">
        <v>5000</v>
      </c>
      <c r="D329" s="13" t="s">
        <v>10</v>
      </c>
      <c r="E329" s="14">
        <v>406</v>
      </c>
      <c r="F329" s="14">
        <v>411.6</v>
      </c>
      <c r="G329" s="14">
        <v>0</v>
      </c>
      <c r="H329" s="18">
        <f t="shared" ref="H329" si="609">(IF(D329="SELL",E329-F329,IF(D329="BUY",F329-E329)))*C329</f>
        <v>28000.000000000113</v>
      </c>
      <c r="I329" s="18">
        <v>0</v>
      </c>
      <c r="J329" s="18">
        <f t="shared" ref="J329" si="610">SUM(H329,I329)</f>
        <v>28000.000000000113</v>
      </c>
    </row>
    <row r="330" spans="1:10" ht="15.75">
      <c r="A330" s="12">
        <v>43367</v>
      </c>
      <c r="B330" s="13" t="s">
        <v>60</v>
      </c>
      <c r="C330" s="16">
        <v>5500</v>
      </c>
      <c r="D330" s="13" t="s">
        <v>26</v>
      </c>
      <c r="E330" s="14">
        <v>573</v>
      </c>
      <c r="F330" s="14">
        <v>565.65</v>
      </c>
      <c r="G330" s="14">
        <v>0</v>
      </c>
      <c r="H330" s="18">
        <f t="shared" ref="H330" si="611">(IF(D330="SELL",E330-F330,IF(D330="BUY",F330-E330)))*C330</f>
        <v>40425.000000000124</v>
      </c>
      <c r="I330" s="18">
        <v>0</v>
      </c>
      <c r="J330" s="18">
        <f t="shared" ref="J330" si="612">SUM(H330,I330)</f>
        <v>40425.000000000124</v>
      </c>
    </row>
    <row r="331" spans="1:10" ht="15.75">
      <c r="A331" s="12">
        <v>43364</v>
      </c>
      <c r="B331" s="13" t="s">
        <v>39</v>
      </c>
      <c r="C331" s="16">
        <v>10000</v>
      </c>
      <c r="D331" s="13" t="s">
        <v>10</v>
      </c>
      <c r="E331" s="14">
        <v>382</v>
      </c>
      <c r="F331" s="14">
        <v>387.65</v>
      </c>
      <c r="G331" s="14">
        <v>0</v>
      </c>
      <c r="H331" s="18">
        <f t="shared" ref="H331" si="613">(IF(D331="SELL",E331-F331,IF(D331="BUY",F331-E331)))*C331</f>
        <v>56499.999999999774</v>
      </c>
      <c r="I331" s="18">
        <v>0</v>
      </c>
      <c r="J331" s="18">
        <f t="shared" ref="J331" si="614">SUM(H331,I331)</f>
        <v>56499.999999999774</v>
      </c>
    </row>
    <row r="332" spans="1:10" ht="15.75">
      <c r="A332" s="12">
        <v>43362</v>
      </c>
      <c r="B332" s="13" t="s">
        <v>39</v>
      </c>
      <c r="C332" s="16">
        <v>10000</v>
      </c>
      <c r="D332" s="13" t="s">
        <v>10</v>
      </c>
      <c r="E332" s="14">
        <v>378</v>
      </c>
      <c r="F332" s="14">
        <v>384.8</v>
      </c>
      <c r="G332" s="14">
        <v>0</v>
      </c>
      <c r="H332" s="18">
        <f t="shared" ref="H332" si="615">(IF(D332="SELL",E332-F332,IF(D332="BUY",F332-E332)))*C332</f>
        <v>68000.000000000116</v>
      </c>
      <c r="I332" s="18">
        <v>0</v>
      </c>
      <c r="J332" s="18">
        <f t="shared" ref="J332" si="616">SUM(H332,I332)</f>
        <v>68000.000000000116</v>
      </c>
    </row>
    <row r="333" spans="1:10" ht="15.75">
      <c r="A333" s="12">
        <v>43360</v>
      </c>
      <c r="B333" s="13" t="s">
        <v>39</v>
      </c>
      <c r="C333" s="16">
        <v>10000</v>
      </c>
      <c r="D333" s="13" t="s">
        <v>10</v>
      </c>
      <c r="E333" s="14">
        <v>375.8</v>
      </c>
      <c r="F333" s="14">
        <v>370</v>
      </c>
      <c r="G333" s="14">
        <v>0</v>
      </c>
      <c r="H333" s="18">
        <f t="shared" ref="H333" si="617">(IF(D333="SELL",E333-F333,IF(D333="BUY",F333-E333)))*C333</f>
        <v>-58000.000000000116</v>
      </c>
      <c r="I333" s="18">
        <v>0</v>
      </c>
      <c r="J333" s="18">
        <f t="shared" ref="J333" si="618">SUM(H333,I333)</f>
        <v>-58000.000000000116</v>
      </c>
    </row>
    <row r="334" spans="1:10" ht="15.75">
      <c r="A334" s="12">
        <v>43357</v>
      </c>
      <c r="B334" s="13" t="s">
        <v>59</v>
      </c>
      <c r="C334" s="16">
        <v>20000</v>
      </c>
      <c r="D334" s="13" t="s">
        <v>10</v>
      </c>
      <c r="E334" s="14">
        <v>238</v>
      </c>
      <c r="F334" s="14">
        <v>242</v>
      </c>
      <c r="G334" s="14">
        <v>0</v>
      </c>
      <c r="H334" s="18">
        <f t="shared" ref="H334" si="619">(IF(D334="SELL",E334-F334,IF(D334="BUY",F334-E334)))*C334</f>
        <v>80000</v>
      </c>
      <c r="I334" s="18">
        <v>0</v>
      </c>
      <c r="J334" s="18">
        <f t="shared" ref="J334" si="620">SUM(H334,I334)</f>
        <v>80000</v>
      </c>
    </row>
    <row r="335" spans="1:10" ht="15.75">
      <c r="A335" s="12">
        <v>43353</v>
      </c>
      <c r="B335" s="13" t="s">
        <v>43</v>
      </c>
      <c r="C335" s="16">
        <v>8000</v>
      </c>
      <c r="D335" s="13" t="s">
        <v>10</v>
      </c>
      <c r="E335" s="14">
        <v>626</v>
      </c>
      <c r="F335" s="14">
        <v>638</v>
      </c>
      <c r="G335" s="14">
        <v>0</v>
      </c>
      <c r="H335" s="18">
        <f t="shared" ref="H335" si="621">(IF(D335="SELL",E335-F335,IF(D335="BUY",F335-E335)))*C335</f>
        <v>96000</v>
      </c>
      <c r="I335" s="18">
        <v>0</v>
      </c>
      <c r="J335" s="18">
        <f t="shared" ref="J335" si="622">SUM(H335,I335)</f>
        <v>96000</v>
      </c>
    </row>
    <row r="336" spans="1:10" ht="15.75">
      <c r="A336" s="12">
        <v>43350</v>
      </c>
      <c r="B336" s="13" t="s">
        <v>40</v>
      </c>
      <c r="C336" s="16">
        <v>20000</v>
      </c>
      <c r="D336" s="13" t="s">
        <v>10</v>
      </c>
      <c r="E336" s="14">
        <v>1915</v>
      </c>
      <c r="F336" s="14">
        <v>1926</v>
      </c>
      <c r="G336" s="14">
        <v>0</v>
      </c>
      <c r="H336" s="18">
        <f t="shared" ref="H336" si="623">(IF(D336="SELL",E336-F336,IF(D336="BUY",F336-E336)))*C336</f>
        <v>220000</v>
      </c>
      <c r="I336" s="18">
        <v>0</v>
      </c>
      <c r="J336" s="18">
        <f t="shared" ref="J336" si="624">SUM(H336,I336)</f>
        <v>220000</v>
      </c>
    </row>
    <row r="337" spans="1:10" ht="15.75">
      <c r="A337" s="12">
        <v>43350</v>
      </c>
      <c r="B337" s="13" t="s">
        <v>42</v>
      </c>
      <c r="C337" s="16">
        <v>10000</v>
      </c>
      <c r="D337" s="13" t="s">
        <v>10</v>
      </c>
      <c r="E337" s="14">
        <v>292</v>
      </c>
      <c r="F337" s="14">
        <v>300</v>
      </c>
      <c r="G337" s="14">
        <v>0</v>
      </c>
      <c r="H337" s="18">
        <f t="shared" ref="H337" si="625">(IF(D337="SELL",E337-F337,IF(D337="BUY",F337-E337)))*C337</f>
        <v>80000</v>
      </c>
      <c r="I337" s="18">
        <v>0</v>
      </c>
      <c r="J337" s="18">
        <f t="shared" ref="J337" si="626">SUM(H337,I337)</f>
        <v>80000</v>
      </c>
    </row>
    <row r="338" spans="1:10" ht="15.75">
      <c r="A338" s="12">
        <v>43350</v>
      </c>
      <c r="B338" s="13" t="s">
        <v>41</v>
      </c>
      <c r="C338" s="16">
        <v>10000</v>
      </c>
      <c r="D338" s="13" t="s">
        <v>10</v>
      </c>
      <c r="E338" s="14">
        <v>216.9</v>
      </c>
      <c r="F338" s="14">
        <v>223.6</v>
      </c>
      <c r="G338" s="14">
        <v>0</v>
      </c>
      <c r="H338" s="18">
        <f t="shared" ref="H338" si="627">(IF(D338="SELL",E338-F338,IF(D338="BUY",F338-E338)))*C338</f>
        <v>66999.999999999884</v>
      </c>
      <c r="I338" s="18">
        <v>0</v>
      </c>
      <c r="J338" s="18">
        <f t="shared" ref="J338" si="628">SUM(H338,I338)</f>
        <v>66999.999999999884</v>
      </c>
    </row>
    <row r="339" spans="1:10" ht="15.75">
      <c r="A339" s="12">
        <v>43348</v>
      </c>
      <c r="B339" s="13" t="s">
        <v>40</v>
      </c>
      <c r="C339" s="16">
        <v>2000</v>
      </c>
      <c r="D339" s="13" t="s">
        <v>10</v>
      </c>
      <c r="E339" s="14">
        <v>1855</v>
      </c>
      <c r="F339" s="14">
        <v>1883</v>
      </c>
      <c r="G339" s="14">
        <v>0</v>
      </c>
      <c r="H339" s="18">
        <f t="shared" ref="H339" si="629">(IF(D339="SELL",E339-F339,IF(D339="BUY",F339-E339)))*C339</f>
        <v>56000</v>
      </c>
      <c r="I339" s="18">
        <v>0</v>
      </c>
      <c r="J339" s="18">
        <f t="shared" ref="J339" si="630">SUM(H339,I339)</f>
        <v>56000</v>
      </c>
    </row>
    <row r="340" spans="1:10" ht="15.75">
      <c r="A340" s="12">
        <v>43348</v>
      </c>
      <c r="B340" s="13" t="s">
        <v>25</v>
      </c>
      <c r="C340" s="16">
        <v>2000</v>
      </c>
      <c r="D340" s="13" t="s">
        <v>26</v>
      </c>
      <c r="E340" s="14">
        <v>1790</v>
      </c>
      <c r="F340" s="14">
        <v>1758.5</v>
      </c>
      <c r="G340" s="14">
        <v>0</v>
      </c>
      <c r="H340" s="18">
        <f t="shared" ref="H340" si="631">(IF(D340="SELL",E340-F340,IF(D340="BUY",F340-E340)))*C340</f>
        <v>63000</v>
      </c>
      <c r="I340" s="18">
        <v>0</v>
      </c>
      <c r="J340" s="18">
        <f t="shared" ref="J340" si="632">SUM(H340,I340)</f>
        <v>63000</v>
      </c>
    </row>
    <row r="341" spans="1:10" ht="15.75">
      <c r="A341" s="12">
        <v>43347</v>
      </c>
      <c r="B341" s="13" t="s">
        <v>39</v>
      </c>
      <c r="C341" s="16">
        <v>10000</v>
      </c>
      <c r="D341" s="13" t="s">
        <v>10</v>
      </c>
      <c r="E341" s="14">
        <v>378</v>
      </c>
      <c r="F341" s="14">
        <v>384.8</v>
      </c>
      <c r="G341" s="14">
        <v>0</v>
      </c>
      <c r="H341" s="18">
        <f t="shared" ref="H341" si="633">(IF(D341="SELL",E341-F341,IF(D341="BUY",F341-E341)))*C341</f>
        <v>68000.000000000116</v>
      </c>
      <c r="I341" s="18">
        <v>0</v>
      </c>
      <c r="J341" s="18">
        <f t="shared" ref="J341" si="634">SUM(H341,I341)</f>
        <v>68000.000000000116</v>
      </c>
    </row>
    <row r="342" spans="1:10" ht="15.75">
      <c r="A342" s="12">
        <v>43346</v>
      </c>
      <c r="B342" s="13" t="s">
        <v>38</v>
      </c>
      <c r="C342" s="16">
        <v>3500</v>
      </c>
      <c r="D342" s="13" t="s">
        <v>10</v>
      </c>
      <c r="E342" s="14">
        <v>582</v>
      </c>
      <c r="F342" s="14">
        <v>589</v>
      </c>
      <c r="G342" s="14">
        <v>0</v>
      </c>
      <c r="H342" s="18">
        <f t="shared" ref="H342" si="635">(IF(D342="SELL",E342-F342,IF(D342="BUY",F342-E342)))*C342</f>
        <v>24500</v>
      </c>
      <c r="I342" s="18">
        <v>0</v>
      </c>
      <c r="J342" s="18">
        <f t="shared" ref="J342" si="636">SUM(H342,I342)</f>
        <v>24500</v>
      </c>
    </row>
    <row r="343" spans="1:10" ht="15.75">
      <c r="A343" s="12">
        <v>43346</v>
      </c>
      <c r="B343" s="13" t="s">
        <v>25</v>
      </c>
      <c r="C343" s="16">
        <v>2000</v>
      </c>
      <c r="D343" s="13" t="s">
        <v>10</v>
      </c>
      <c r="E343" s="14">
        <v>1911</v>
      </c>
      <c r="F343" s="14">
        <v>1950</v>
      </c>
      <c r="G343" s="14">
        <v>0</v>
      </c>
      <c r="H343" s="18">
        <f t="shared" ref="H343" si="637">(IF(D343="SELL",E343-F343,IF(D343="BUY",F343-E343)))*C343</f>
        <v>78000</v>
      </c>
      <c r="I343" s="18">
        <v>0</v>
      </c>
      <c r="J343" s="18">
        <f t="shared" ref="J343" si="638">SUM(H343,I343)</f>
        <v>78000</v>
      </c>
    </row>
    <row r="344" spans="1:10" ht="15.75">
      <c r="A344" s="12">
        <v>43343</v>
      </c>
      <c r="B344" s="13" t="s">
        <v>32</v>
      </c>
      <c r="C344" s="16">
        <v>3000</v>
      </c>
      <c r="D344" s="13" t="s">
        <v>10</v>
      </c>
      <c r="E344" s="14">
        <v>759</v>
      </c>
      <c r="F344" s="14">
        <v>767</v>
      </c>
      <c r="G344" s="14">
        <v>0</v>
      </c>
      <c r="H344" s="18">
        <f t="shared" ref="H344" si="639">(IF(D344="SELL",E344-F344,IF(D344="BUY",F344-E344)))*C344</f>
        <v>24000</v>
      </c>
      <c r="I344" s="18">
        <v>0</v>
      </c>
      <c r="J344" s="18">
        <f t="shared" ref="J344" si="640">SUM(H344,I344)</f>
        <v>24000</v>
      </c>
    </row>
    <row r="345" spans="1:10" ht="15.75">
      <c r="A345" s="12">
        <v>43343</v>
      </c>
      <c r="B345" s="13" t="s">
        <v>31</v>
      </c>
      <c r="C345" s="16">
        <v>3000</v>
      </c>
      <c r="D345" s="13" t="s">
        <v>10</v>
      </c>
      <c r="E345" s="14">
        <v>624</v>
      </c>
      <c r="F345" s="14">
        <v>630</v>
      </c>
      <c r="G345" s="14">
        <v>0</v>
      </c>
      <c r="H345" s="18">
        <f t="shared" ref="H345" si="641">(IF(D345="SELL",E345-F345,IF(D345="BUY",F345-E345)))*C345</f>
        <v>18000</v>
      </c>
      <c r="I345" s="18">
        <v>0</v>
      </c>
      <c r="J345" s="18">
        <f t="shared" ref="J345" si="642">SUM(H345,I345)</f>
        <v>18000</v>
      </c>
    </row>
    <row r="346" spans="1:10" ht="15.75">
      <c r="A346" s="12">
        <v>43343</v>
      </c>
      <c r="B346" s="13" t="s">
        <v>30</v>
      </c>
      <c r="C346" s="16">
        <v>28000</v>
      </c>
      <c r="D346" s="13" t="s">
        <v>10</v>
      </c>
      <c r="E346" s="14">
        <v>213.5</v>
      </c>
      <c r="F346" s="14">
        <v>214</v>
      </c>
      <c r="G346" s="14">
        <v>0</v>
      </c>
      <c r="H346" s="18">
        <f t="shared" ref="H346" si="643">(IF(D346="SELL",E346-F346,IF(D346="BUY",F346-E346)))*C346</f>
        <v>14000</v>
      </c>
      <c r="I346" s="18">
        <v>0</v>
      </c>
      <c r="J346" s="18">
        <f t="shared" ref="J346" si="644">SUM(H346,I346)</f>
        <v>14000</v>
      </c>
    </row>
    <row r="347" spans="1:10" ht="15.75">
      <c r="A347" s="12">
        <v>43342</v>
      </c>
      <c r="B347" s="13" t="s">
        <v>29</v>
      </c>
      <c r="C347" s="16">
        <v>3500</v>
      </c>
      <c r="D347" s="13" t="s">
        <v>10</v>
      </c>
      <c r="E347" s="14">
        <v>2102</v>
      </c>
      <c r="F347" s="14">
        <v>2135</v>
      </c>
      <c r="G347" s="14">
        <v>0</v>
      </c>
      <c r="H347" s="18">
        <f t="shared" ref="H347" si="645">(IF(D347="SELL",E347-F347,IF(D347="BUY",F347-E347)))*C347</f>
        <v>115500</v>
      </c>
      <c r="I347" s="18">
        <v>0</v>
      </c>
      <c r="J347" s="18">
        <f t="shared" ref="J347" si="646">SUM(H347,I347)</f>
        <v>115500</v>
      </c>
    </row>
    <row r="348" spans="1:10" ht="15.75">
      <c r="A348" s="12">
        <v>43340</v>
      </c>
      <c r="B348" s="13" t="s">
        <v>28</v>
      </c>
      <c r="C348" s="16">
        <v>3500</v>
      </c>
      <c r="D348" s="13" t="s">
        <v>10</v>
      </c>
      <c r="E348" s="14">
        <v>1711</v>
      </c>
      <c r="F348" s="14">
        <v>1735</v>
      </c>
      <c r="G348" s="14">
        <v>0</v>
      </c>
      <c r="H348" s="18">
        <f t="shared" ref="H348" si="647">(IF(D348="SELL",E348-F348,IF(D348="BUY",F348-E348)))*C348</f>
        <v>84000</v>
      </c>
      <c r="I348" s="18">
        <v>0</v>
      </c>
      <c r="J348" s="18">
        <f t="shared" ref="J348" si="648">SUM(H348,I348)</f>
        <v>84000</v>
      </c>
    </row>
    <row r="349" spans="1:10" ht="15.75">
      <c r="A349" s="12">
        <v>43339</v>
      </c>
      <c r="B349" s="13" t="s">
        <v>25</v>
      </c>
      <c r="C349" s="16">
        <v>3000</v>
      </c>
      <c r="D349" s="13" t="s">
        <v>10</v>
      </c>
      <c r="E349" s="14">
        <v>1990</v>
      </c>
      <c r="F349" s="14">
        <v>2000</v>
      </c>
      <c r="G349" s="14">
        <v>0</v>
      </c>
      <c r="H349" s="18">
        <f t="shared" ref="H349" si="649">(IF(D349="SELL",E349-F349,IF(D349="BUY",F349-E349)))*C349</f>
        <v>30000</v>
      </c>
      <c r="I349" s="18">
        <v>0</v>
      </c>
      <c r="J349" s="18">
        <f t="shared" ref="J349" si="650">SUM(H349,I349)</f>
        <v>30000</v>
      </c>
    </row>
    <row r="350" spans="1:10" ht="15.75">
      <c r="A350" s="12">
        <v>43339</v>
      </c>
      <c r="B350" s="13" t="s">
        <v>27</v>
      </c>
      <c r="C350" s="16">
        <v>10000</v>
      </c>
      <c r="D350" s="13" t="s">
        <v>10</v>
      </c>
      <c r="E350" s="14">
        <v>187</v>
      </c>
      <c r="F350" s="14">
        <v>189</v>
      </c>
      <c r="G350" s="14">
        <v>0</v>
      </c>
      <c r="H350" s="18">
        <f t="shared" ref="H350" si="651">(IF(D350="SELL",E350-F350,IF(D350="BUY",F350-E350)))*C350</f>
        <v>20000</v>
      </c>
      <c r="I350" s="18">
        <v>0</v>
      </c>
      <c r="J350" s="18">
        <f t="shared" ref="J350" si="652">SUM(H350,I350)</f>
        <v>20000</v>
      </c>
    </row>
    <row r="351" spans="1:10" ht="15.75">
      <c r="A351" s="12">
        <v>43336</v>
      </c>
      <c r="B351" s="13" t="s">
        <v>25</v>
      </c>
      <c r="C351" s="16">
        <v>1000</v>
      </c>
      <c r="D351" s="13" t="s">
        <v>26</v>
      </c>
      <c r="E351" s="14">
        <v>1963</v>
      </c>
      <c r="F351" s="14">
        <v>1943</v>
      </c>
      <c r="G351" s="14">
        <v>0</v>
      </c>
      <c r="H351" s="18">
        <f t="shared" ref="H351" si="653">(IF(D351="SELL",E351-F351,IF(D351="BUY",F351-E351)))*C351</f>
        <v>20000</v>
      </c>
      <c r="I351" s="18">
        <v>0</v>
      </c>
      <c r="J351" s="18">
        <f t="shared" ref="J351" si="654">SUM(H351,I351)</f>
        <v>20000</v>
      </c>
    </row>
    <row r="352" spans="1:10" ht="15.75">
      <c r="A352" s="12">
        <v>43335</v>
      </c>
      <c r="B352" s="13" t="s">
        <v>24</v>
      </c>
      <c r="C352" s="16">
        <v>3000</v>
      </c>
      <c r="D352" s="13" t="s">
        <v>10</v>
      </c>
      <c r="E352" s="14">
        <v>488</v>
      </c>
      <c r="F352" s="14">
        <v>0</v>
      </c>
      <c r="G352" s="14">
        <v>0</v>
      </c>
      <c r="H352" s="18">
        <v>0</v>
      </c>
      <c r="I352" s="18">
        <v>0</v>
      </c>
      <c r="J352" s="18">
        <v>0</v>
      </c>
    </row>
    <row r="353" spans="1:10" ht="15.75">
      <c r="A353" s="12">
        <v>43333</v>
      </c>
      <c r="B353" s="13" t="s">
        <v>24</v>
      </c>
      <c r="C353" s="16">
        <v>3000</v>
      </c>
      <c r="D353" s="13" t="s">
        <v>10</v>
      </c>
      <c r="E353" s="14">
        <v>455</v>
      </c>
      <c r="F353" s="14">
        <v>458</v>
      </c>
      <c r="G353" s="14">
        <v>0</v>
      </c>
      <c r="H353" s="18">
        <f t="shared" ref="H353" si="655">(IF(D353="SELL",E353-F353,IF(D353="BUY",F353-E353)))*C353</f>
        <v>9000</v>
      </c>
      <c r="I353" s="18">
        <v>0</v>
      </c>
      <c r="J353" s="18">
        <f t="shared" ref="J353" si="656">SUM(H353,I353)</f>
        <v>9000</v>
      </c>
    </row>
    <row r="354" spans="1:10" ht="15.75">
      <c r="A354" s="12">
        <v>43333</v>
      </c>
      <c r="B354" s="13" t="s">
        <v>13</v>
      </c>
      <c r="C354" s="16">
        <v>1000</v>
      </c>
      <c r="D354" s="13" t="s">
        <v>10</v>
      </c>
      <c r="E354" s="14">
        <v>748</v>
      </c>
      <c r="F354" s="14">
        <v>755</v>
      </c>
      <c r="G354" s="14">
        <v>0</v>
      </c>
      <c r="H354" s="18">
        <f t="shared" ref="H354" si="657">(IF(D354="SELL",E354-F354,IF(D354="BUY",F354-E354)))*C354</f>
        <v>7000</v>
      </c>
      <c r="I354" s="18">
        <v>0</v>
      </c>
      <c r="J354" s="18">
        <f t="shared" ref="J354" si="658">SUM(H354,I354)</f>
        <v>7000</v>
      </c>
    </row>
    <row r="355" spans="1:10" ht="15.75">
      <c r="A355" s="12">
        <v>43332</v>
      </c>
      <c r="B355" s="13" t="s">
        <v>23</v>
      </c>
      <c r="C355" s="16">
        <v>1000</v>
      </c>
      <c r="D355" s="13" t="s">
        <v>10</v>
      </c>
      <c r="E355" s="14">
        <v>1385</v>
      </c>
      <c r="F355" s="14">
        <v>1395</v>
      </c>
      <c r="G355" s="14">
        <v>0</v>
      </c>
      <c r="H355" s="18">
        <f t="shared" ref="H355" si="659">(IF(D355="SELL",E355-F355,IF(D355="BUY",F355-E355)))*C355</f>
        <v>10000</v>
      </c>
      <c r="I355" s="18">
        <v>0</v>
      </c>
      <c r="J355" s="18">
        <f t="shared" ref="J355" si="660">SUM(H355,I355)</f>
        <v>10000</v>
      </c>
    </row>
    <row r="356" spans="1:10" ht="15.75">
      <c r="A356" s="12">
        <v>43329</v>
      </c>
      <c r="B356" s="13" t="s">
        <v>22</v>
      </c>
      <c r="C356" s="16">
        <v>1000</v>
      </c>
      <c r="D356" s="13" t="s">
        <v>10</v>
      </c>
      <c r="E356" s="14">
        <v>878</v>
      </c>
      <c r="F356" s="14">
        <v>884.75</v>
      </c>
      <c r="G356" s="14">
        <v>0</v>
      </c>
      <c r="H356" s="18">
        <f t="shared" ref="H356" si="661">(IF(D356="SELL",E356-F356,IF(D356="BUY",F356-E356)))*C356</f>
        <v>6750</v>
      </c>
      <c r="I356" s="18">
        <v>0</v>
      </c>
      <c r="J356" s="18">
        <f t="shared" ref="J356" si="662">SUM(H356,I356)</f>
        <v>6750</v>
      </c>
    </row>
    <row r="357" spans="1:10" ht="15.75">
      <c r="A357" s="12">
        <v>43329</v>
      </c>
      <c r="B357" s="13" t="s">
        <v>15</v>
      </c>
      <c r="C357" s="16">
        <v>1000</v>
      </c>
      <c r="D357" s="13" t="s">
        <v>10</v>
      </c>
      <c r="E357" s="14">
        <v>1035</v>
      </c>
      <c r="F357" s="14">
        <v>1045</v>
      </c>
      <c r="G357" s="14">
        <v>0</v>
      </c>
      <c r="H357" s="18">
        <f t="shared" ref="H357" si="663">(IF(D357="SELL",E357-F357,IF(D357="BUY",F357-E357)))*C357</f>
        <v>10000</v>
      </c>
      <c r="I357" s="18">
        <v>0</v>
      </c>
      <c r="J357" s="18">
        <f t="shared" ref="J357" si="664">SUM(H357,I357)</f>
        <v>10000</v>
      </c>
    </row>
    <row r="358" spans="1:10" ht="15.75">
      <c r="A358" s="12">
        <v>43326</v>
      </c>
      <c r="B358" s="13" t="s">
        <v>9</v>
      </c>
      <c r="C358" s="16">
        <v>1000</v>
      </c>
      <c r="D358" s="13" t="s">
        <v>10</v>
      </c>
      <c r="E358" s="14">
        <v>1318</v>
      </c>
      <c r="F358" s="14">
        <v>1331</v>
      </c>
      <c r="G358" s="14">
        <v>0</v>
      </c>
      <c r="H358" s="18">
        <f t="shared" ref="H358" si="665">(IF(D358="SELL",E358-F358,IF(D358="BUY",F358-E358)))*C358</f>
        <v>13000</v>
      </c>
      <c r="I358" s="18">
        <v>0</v>
      </c>
      <c r="J358" s="18">
        <f t="shared" ref="J358" si="666">SUM(H358,I358)</f>
        <v>13000</v>
      </c>
    </row>
    <row r="359" spans="1:10" ht="15.75">
      <c r="A359" s="12">
        <v>43325</v>
      </c>
      <c r="B359" s="13" t="s">
        <v>21</v>
      </c>
      <c r="C359" s="16">
        <v>1000</v>
      </c>
      <c r="D359" s="13" t="s">
        <v>10</v>
      </c>
      <c r="E359" s="14">
        <v>1030</v>
      </c>
      <c r="F359" s="14">
        <v>1050</v>
      </c>
      <c r="G359" s="14">
        <v>0</v>
      </c>
      <c r="H359" s="18">
        <f t="shared" ref="H359" si="667">(IF(D359="SELL",E359-F359,IF(D359="BUY",F359-E359)))*C359</f>
        <v>20000</v>
      </c>
      <c r="I359" s="18">
        <v>0</v>
      </c>
      <c r="J359" s="18">
        <f t="shared" ref="J359" si="668">SUM(H359,I359)</f>
        <v>20000</v>
      </c>
    </row>
    <row r="360" spans="1:10" ht="15.75">
      <c r="A360" s="12">
        <v>43321</v>
      </c>
      <c r="B360" s="13" t="s">
        <v>16</v>
      </c>
      <c r="C360" s="16">
        <v>1000</v>
      </c>
      <c r="D360" s="13" t="s">
        <v>10</v>
      </c>
      <c r="E360" s="14">
        <v>728</v>
      </c>
      <c r="F360" s="14">
        <v>740</v>
      </c>
      <c r="G360" s="14">
        <v>0</v>
      </c>
      <c r="H360" s="18">
        <f t="shared" ref="H360" si="669">(IF(D360="SELL",E360-F360,IF(D360="BUY",F360-E360)))*C360</f>
        <v>12000</v>
      </c>
      <c r="I360" s="18">
        <v>0</v>
      </c>
      <c r="J360" s="18">
        <f t="shared" ref="J360" si="670">SUM(H360,I360)</f>
        <v>12000</v>
      </c>
    </row>
    <row r="361" spans="1:10" ht="15.75">
      <c r="A361" s="12">
        <v>43320</v>
      </c>
      <c r="B361" s="13" t="s">
        <v>20</v>
      </c>
      <c r="C361" s="16">
        <v>1000</v>
      </c>
      <c r="D361" s="13" t="s">
        <v>10</v>
      </c>
      <c r="E361" s="14">
        <v>1744</v>
      </c>
      <c r="F361" s="14">
        <v>1760</v>
      </c>
      <c r="G361" s="14">
        <v>0</v>
      </c>
      <c r="H361" s="18">
        <f t="shared" ref="H361" si="671">(IF(D361="SELL",E361-F361,IF(D361="BUY",F361-E361)))*C361</f>
        <v>16000</v>
      </c>
      <c r="I361" s="18">
        <v>0</v>
      </c>
      <c r="J361" s="18">
        <f t="shared" ref="J361" si="672">SUM(H361,I361)</f>
        <v>16000</v>
      </c>
    </row>
    <row r="362" spans="1:10" ht="15.75">
      <c r="A362" s="12">
        <v>43318</v>
      </c>
      <c r="B362" s="13" t="s">
        <v>14</v>
      </c>
      <c r="C362" s="16">
        <v>1000</v>
      </c>
      <c r="D362" s="13" t="s">
        <v>10</v>
      </c>
      <c r="E362" s="14">
        <v>1059</v>
      </c>
      <c r="F362" s="14">
        <v>1069</v>
      </c>
      <c r="G362" s="14">
        <v>0</v>
      </c>
      <c r="H362" s="18">
        <f t="shared" ref="H362" si="673">(IF(D362="SELL",E362-F362,IF(D362="BUY",F362-E362)))*C362</f>
        <v>10000</v>
      </c>
      <c r="I362" s="18">
        <v>0</v>
      </c>
      <c r="J362" s="18">
        <f t="shared" ref="J362" si="674">SUM(H362,I362)</f>
        <v>10000</v>
      </c>
    </row>
    <row r="363" spans="1:10" ht="15.75">
      <c r="A363" s="12">
        <v>43318</v>
      </c>
      <c r="B363" s="13" t="s">
        <v>11</v>
      </c>
      <c r="C363" s="16">
        <v>1000</v>
      </c>
      <c r="D363" s="13" t="s">
        <v>10</v>
      </c>
      <c r="E363" s="14">
        <v>1280</v>
      </c>
      <c r="F363" s="14">
        <v>1295</v>
      </c>
      <c r="G363" s="14">
        <v>0</v>
      </c>
      <c r="H363" s="18">
        <f t="shared" ref="H363" si="675">(IF(D363="SELL",E363-F363,IF(D363="BUY",F363-E363)))*C363</f>
        <v>15000</v>
      </c>
      <c r="I363" s="18">
        <v>0</v>
      </c>
      <c r="J363" s="18">
        <f t="shared" ref="J363" si="676">SUM(H363,I363)</f>
        <v>15000</v>
      </c>
    </row>
    <row r="364" spans="1:10" ht="15.75">
      <c r="A364" s="12">
        <v>43315</v>
      </c>
      <c r="B364" s="13" t="s">
        <v>19</v>
      </c>
      <c r="C364" s="16">
        <v>1000</v>
      </c>
      <c r="D364" s="13" t="s">
        <v>10</v>
      </c>
      <c r="E364" s="14">
        <v>495</v>
      </c>
      <c r="F364" s="14">
        <v>499</v>
      </c>
      <c r="G364" s="14">
        <v>0</v>
      </c>
      <c r="H364" s="18">
        <f t="shared" ref="H364" si="677">(IF(D364="SELL",E364-F364,IF(D364="BUY",F364-E364)))*C364</f>
        <v>4000</v>
      </c>
      <c r="I364" s="18">
        <v>0</v>
      </c>
      <c r="J364" s="18">
        <f t="shared" ref="J364:J386" si="678">SUM(H364,I364)</f>
        <v>4000</v>
      </c>
    </row>
    <row r="365" spans="1:10" ht="15.75">
      <c r="A365" s="12">
        <v>43314</v>
      </c>
      <c r="B365" s="13" t="s">
        <v>18</v>
      </c>
      <c r="C365" s="16">
        <v>1000</v>
      </c>
      <c r="D365" s="13" t="s">
        <v>10</v>
      </c>
      <c r="E365" s="14">
        <v>850</v>
      </c>
      <c r="F365" s="14">
        <v>0</v>
      </c>
      <c r="G365" s="14">
        <v>0</v>
      </c>
      <c r="H365" s="18">
        <v>0</v>
      </c>
      <c r="I365" s="18">
        <v>0</v>
      </c>
      <c r="J365" s="18">
        <f t="shared" si="678"/>
        <v>0</v>
      </c>
    </row>
    <row r="366" spans="1:10" ht="15.75">
      <c r="A366" s="12">
        <v>43312</v>
      </c>
      <c r="B366" s="13" t="s">
        <v>37</v>
      </c>
      <c r="C366" s="16">
        <v>3000</v>
      </c>
      <c r="D366" s="13" t="s">
        <v>26</v>
      </c>
      <c r="E366" s="14">
        <v>332</v>
      </c>
      <c r="F366" s="14">
        <v>329</v>
      </c>
      <c r="G366" s="14">
        <v>0</v>
      </c>
      <c r="H366" s="18">
        <f t="shared" ref="H366" si="679">(IF(D366="SELL",E366-F366,IF(D366="BUY",F366-E366)))*C366</f>
        <v>9000</v>
      </c>
      <c r="I366" s="18">
        <v>0</v>
      </c>
      <c r="J366" s="18">
        <f t="shared" si="678"/>
        <v>9000</v>
      </c>
    </row>
    <row r="367" spans="1:10" ht="15.75">
      <c r="A367" s="12">
        <v>43307</v>
      </c>
      <c r="B367" s="13" t="s">
        <v>36</v>
      </c>
      <c r="C367" s="16">
        <v>2000</v>
      </c>
      <c r="D367" s="13" t="s">
        <v>10</v>
      </c>
      <c r="E367" s="14">
        <v>640</v>
      </c>
      <c r="F367" s="14">
        <v>646</v>
      </c>
      <c r="G367" s="14">
        <v>0</v>
      </c>
      <c r="H367" s="18">
        <f t="shared" ref="H367" si="680">(IF(D367="SELL",E367-F367,IF(D367="BUY",F367-E367)))*C367</f>
        <v>12000</v>
      </c>
      <c r="I367" s="18">
        <v>0</v>
      </c>
      <c r="J367" s="18">
        <f t="shared" ref="J367" si="681">SUM(H367,I367)</f>
        <v>12000</v>
      </c>
    </row>
    <row r="368" spans="1:10" ht="15.75">
      <c r="A368" s="12">
        <v>43304</v>
      </c>
      <c r="B368" s="13" t="s">
        <v>35</v>
      </c>
      <c r="C368" s="16">
        <v>2000</v>
      </c>
      <c r="D368" s="13" t="s">
        <v>10</v>
      </c>
      <c r="E368" s="14">
        <v>608</v>
      </c>
      <c r="F368" s="14">
        <v>614</v>
      </c>
      <c r="G368" s="14">
        <v>0</v>
      </c>
      <c r="H368" s="18">
        <f t="shared" ref="H368" si="682">(IF(D368="SELL",E368-F368,IF(D368="BUY",F368-E368)))*C368</f>
        <v>12000</v>
      </c>
      <c r="I368" s="18">
        <v>0</v>
      </c>
      <c r="J368" s="18">
        <f t="shared" si="678"/>
        <v>12000</v>
      </c>
    </row>
    <row r="369" spans="1:10" ht="15.75">
      <c r="A369" s="12">
        <v>43304</v>
      </c>
      <c r="B369" s="13" t="s">
        <v>34</v>
      </c>
      <c r="C369" s="16">
        <v>2000</v>
      </c>
      <c r="D369" s="13" t="s">
        <v>10</v>
      </c>
      <c r="E369" s="14">
        <v>735</v>
      </c>
      <c r="F369" s="14">
        <v>742</v>
      </c>
      <c r="G369" s="14">
        <v>0</v>
      </c>
      <c r="H369" s="18">
        <f t="shared" ref="H369:H385" si="683">(IF(D369="SELL",E369-F369,IF(D369="BUY",F369-E369)))*C369</f>
        <v>14000</v>
      </c>
      <c r="I369" s="18">
        <v>0</v>
      </c>
      <c r="J369" s="18">
        <f t="shared" ref="J369:J385" si="684">SUM(H369,I369)</f>
        <v>14000</v>
      </c>
    </row>
    <row r="370" spans="1:10" ht="15.75">
      <c r="A370" s="12">
        <v>43301</v>
      </c>
      <c r="B370" s="13" t="s">
        <v>33</v>
      </c>
      <c r="C370" s="16">
        <v>3000</v>
      </c>
      <c r="D370" s="13" t="s">
        <v>10</v>
      </c>
      <c r="E370" s="14">
        <v>455</v>
      </c>
      <c r="F370" s="14">
        <v>460</v>
      </c>
      <c r="G370" s="14">
        <v>0</v>
      </c>
      <c r="H370" s="18">
        <f t="shared" si="683"/>
        <v>15000</v>
      </c>
      <c r="I370" s="18">
        <v>0</v>
      </c>
      <c r="J370" s="18">
        <f t="shared" si="684"/>
        <v>15000</v>
      </c>
    </row>
    <row r="371" spans="1:10" ht="15.75">
      <c r="A371" s="12">
        <v>43280</v>
      </c>
      <c r="B371" s="13" t="s">
        <v>58</v>
      </c>
      <c r="C371" s="16">
        <v>2000</v>
      </c>
      <c r="D371" s="13" t="s">
        <v>10</v>
      </c>
      <c r="E371" s="14">
        <v>866</v>
      </c>
      <c r="F371" s="14">
        <v>874</v>
      </c>
      <c r="G371" s="14">
        <v>0</v>
      </c>
      <c r="H371" s="18">
        <f t="shared" si="683"/>
        <v>16000</v>
      </c>
      <c r="I371" s="18">
        <v>0</v>
      </c>
      <c r="J371" s="18">
        <f t="shared" si="684"/>
        <v>16000</v>
      </c>
    </row>
    <row r="372" spans="1:10" ht="15.75">
      <c r="A372" s="12">
        <v>43280</v>
      </c>
      <c r="B372" s="13" t="s">
        <v>57</v>
      </c>
      <c r="C372" s="16">
        <v>5000</v>
      </c>
      <c r="D372" s="13" t="s">
        <v>10</v>
      </c>
      <c r="E372" s="14">
        <v>257.89999999999998</v>
      </c>
      <c r="F372" s="14">
        <v>262.89999999999998</v>
      </c>
      <c r="G372" s="14">
        <v>0</v>
      </c>
      <c r="H372" s="18">
        <f t="shared" ref="H372" si="685">(IF(D372="SELL",E372-F372,IF(D372="BUY",F372-E372)))*C372</f>
        <v>25000</v>
      </c>
      <c r="I372" s="18">
        <v>0</v>
      </c>
      <c r="J372" s="18">
        <f t="shared" ref="J372" si="686">SUM(H372,I372)</f>
        <v>25000</v>
      </c>
    </row>
    <row r="373" spans="1:10" ht="15.75">
      <c r="A373" s="12">
        <v>43278</v>
      </c>
      <c r="B373" s="13" t="s">
        <v>56</v>
      </c>
      <c r="C373" s="16">
        <v>2000</v>
      </c>
      <c r="D373" s="13" t="s">
        <v>10</v>
      </c>
      <c r="E373" s="14">
        <v>619</v>
      </c>
      <c r="F373" s="14">
        <v>625</v>
      </c>
      <c r="G373" s="14">
        <v>0</v>
      </c>
      <c r="H373" s="18">
        <f t="shared" si="683"/>
        <v>12000</v>
      </c>
      <c r="I373" s="18">
        <v>0</v>
      </c>
      <c r="J373" s="18">
        <f t="shared" si="684"/>
        <v>12000</v>
      </c>
    </row>
    <row r="374" spans="1:10" ht="15.75">
      <c r="A374" s="12">
        <v>43278</v>
      </c>
      <c r="B374" s="13" t="s">
        <v>55</v>
      </c>
      <c r="C374" s="16">
        <v>1000</v>
      </c>
      <c r="D374" s="13" t="s">
        <v>26</v>
      </c>
      <c r="E374" s="14">
        <v>720</v>
      </c>
      <c r="F374" s="14">
        <v>713</v>
      </c>
      <c r="G374" s="14">
        <v>0</v>
      </c>
      <c r="H374" s="18">
        <f t="shared" ref="H374" si="687">(IF(D374="SELL",E374-F374,IF(D374="BUY",F374-E374)))*C374</f>
        <v>7000</v>
      </c>
      <c r="I374" s="18">
        <v>0</v>
      </c>
      <c r="J374" s="18">
        <f t="shared" ref="J374" si="688">SUM(H374,I374)</f>
        <v>7000</v>
      </c>
    </row>
    <row r="375" spans="1:10" ht="15.75">
      <c r="A375" s="12">
        <v>43272</v>
      </c>
      <c r="B375" s="13" t="s">
        <v>54</v>
      </c>
      <c r="C375" s="16">
        <v>2000</v>
      </c>
      <c r="D375" s="13" t="s">
        <v>10</v>
      </c>
      <c r="E375" s="14">
        <v>454</v>
      </c>
      <c r="F375" s="14">
        <v>458</v>
      </c>
      <c r="G375" s="14">
        <v>0</v>
      </c>
      <c r="H375" s="18">
        <f t="shared" si="683"/>
        <v>8000</v>
      </c>
      <c r="I375" s="18">
        <v>0</v>
      </c>
      <c r="J375" s="18">
        <f t="shared" si="684"/>
        <v>8000</v>
      </c>
    </row>
    <row r="376" spans="1:10" ht="15.75">
      <c r="A376" s="12">
        <v>43271</v>
      </c>
      <c r="B376" s="13" t="s">
        <v>53</v>
      </c>
      <c r="C376" s="16">
        <v>10000</v>
      </c>
      <c r="D376" s="13" t="s">
        <v>10</v>
      </c>
      <c r="E376" s="14">
        <v>152</v>
      </c>
      <c r="F376" s="14">
        <v>154</v>
      </c>
      <c r="G376" s="14">
        <v>0</v>
      </c>
      <c r="H376" s="18">
        <f t="shared" ref="H376" si="689">(IF(D376="SELL",E376-F376,IF(D376="BUY",F376-E376)))*C376</f>
        <v>20000</v>
      </c>
      <c r="I376" s="18">
        <v>0</v>
      </c>
      <c r="J376" s="18">
        <f t="shared" ref="J376" si="690">SUM(H376,I376)</f>
        <v>20000</v>
      </c>
    </row>
    <row r="377" spans="1:10" ht="15.75">
      <c r="A377" s="12">
        <v>43271</v>
      </c>
      <c r="B377" s="13" t="s">
        <v>52</v>
      </c>
      <c r="C377" s="16">
        <v>2000</v>
      </c>
      <c r="D377" s="13" t="s">
        <v>10</v>
      </c>
      <c r="E377" s="14">
        <v>516</v>
      </c>
      <c r="F377" s="14">
        <v>521</v>
      </c>
      <c r="G377" s="14">
        <v>0</v>
      </c>
      <c r="H377" s="18">
        <f t="shared" si="683"/>
        <v>10000</v>
      </c>
      <c r="I377" s="18">
        <v>0</v>
      </c>
      <c r="J377" s="18">
        <f t="shared" si="684"/>
        <v>10000</v>
      </c>
    </row>
    <row r="378" spans="1:10" ht="15.75">
      <c r="A378" s="12">
        <v>43258</v>
      </c>
      <c r="B378" s="13" t="s">
        <v>51</v>
      </c>
      <c r="C378" s="16">
        <v>20000</v>
      </c>
      <c r="D378" s="13" t="s">
        <v>10</v>
      </c>
      <c r="E378" s="14">
        <v>81.3</v>
      </c>
      <c r="F378" s="14">
        <v>82.3</v>
      </c>
      <c r="G378" s="14">
        <v>0</v>
      </c>
      <c r="H378" s="18">
        <f t="shared" ref="H378" si="691">(IF(D378="SELL",E378-F378,IF(D378="BUY",F378-E378)))*C378</f>
        <v>20000</v>
      </c>
      <c r="I378" s="18">
        <v>0</v>
      </c>
      <c r="J378" s="18">
        <f t="shared" ref="J378" si="692">SUM(H378,I378)</f>
        <v>20000</v>
      </c>
    </row>
    <row r="379" spans="1:10" ht="15.75">
      <c r="A379" s="12">
        <v>43245</v>
      </c>
      <c r="B379" s="13" t="s">
        <v>50</v>
      </c>
      <c r="C379" s="16">
        <v>2000</v>
      </c>
      <c r="D379" s="13" t="s">
        <v>10</v>
      </c>
      <c r="E379" s="14">
        <v>814</v>
      </c>
      <c r="F379" s="14">
        <v>822</v>
      </c>
      <c r="G379" s="14">
        <v>0</v>
      </c>
      <c r="H379" s="18">
        <f t="shared" si="683"/>
        <v>16000</v>
      </c>
      <c r="I379" s="18">
        <v>0</v>
      </c>
      <c r="J379" s="18">
        <f t="shared" si="684"/>
        <v>16000</v>
      </c>
    </row>
    <row r="380" spans="1:10" ht="15.75">
      <c r="A380" s="12">
        <v>43245</v>
      </c>
      <c r="B380" s="13" t="s">
        <v>49</v>
      </c>
      <c r="C380" s="16">
        <v>3000</v>
      </c>
      <c r="D380" s="13" t="s">
        <v>10</v>
      </c>
      <c r="E380" s="14">
        <v>503</v>
      </c>
      <c r="F380" s="14">
        <v>508</v>
      </c>
      <c r="G380" s="14">
        <v>0</v>
      </c>
      <c r="H380" s="18">
        <f t="shared" ref="H380" si="693">(IF(D380="SELL",E380-F380,IF(D380="BUY",F380-E380)))*C380</f>
        <v>15000</v>
      </c>
      <c r="I380" s="18">
        <v>0</v>
      </c>
      <c r="J380" s="18">
        <f t="shared" ref="J380" si="694">SUM(H380,I380)</f>
        <v>15000</v>
      </c>
    </row>
    <row r="381" spans="1:10" ht="15.75">
      <c r="A381" s="12">
        <v>43244</v>
      </c>
      <c r="B381" s="13" t="s">
        <v>48</v>
      </c>
      <c r="C381" s="16">
        <v>3000</v>
      </c>
      <c r="D381" s="13" t="s">
        <v>10</v>
      </c>
      <c r="E381" s="14">
        <v>507</v>
      </c>
      <c r="F381" s="14">
        <v>512</v>
      </c>
      <c r="G381" s="14">
        <v>0</v>
      </c>
      <c r="H381" s="18">
        <f t="shared" si="683"/>
        <v>15000</v>
      </c>
      <c r="I381" s="18">
        <v>0</v>
      </c>
      <c r="J381" s="18">
        <f t="shared" si="684"/>
        <v>15000</v>
      </c>
    </row>
    <row r="382" spans="1:10" ht="15.75">
      <c r="A382" s="12">
        <v>43244</v>
      </c>
      <c r="B382" s="13" t="s">
        <v>47</v>
      </c>
      <c r="C382" s="16">
        <v>3000</v>
      </c>
      <c r="D382" s="13" t="s">
        <v>10</v>
      </c>
      <c r="E382" s="14">
        <v>660</v>
      </c>
      <c r="F382" s="14">
        <v>666</v>
      </c>
      <c r="G382" s="14">
        <v>0</v>
      </c>
      <c r="H382" s="18">
        <f t="shared" ref="H382" si="695">(IF(D382="SELL",E382-F382,IF(D382="BUY",F382-E382)))*C382</f>
        <v>18000</v>
      </c>
      <c r="I382" s="18">
        <v>0</v>
      </c>
      <c r="J382" s="18">
        <f t="shared" ref="J382" si="696">SUM(H382,I382)</f>
        <v>18000</v>
      </c>
    </row>
    <row r="383" spans="1:10" ht="15.75">
      <c r="A383" s="12">
        <v>43223</v>
      </c>
      <c r="B383" s="13" t="s">
        <v>14</v>
      </c>
      <c r="C383" s="16">
        <v>1000</v>
      </c>
      <c r="D383" s="13" t="s">
        <v>26</v>
      </c>
      <c r="E383" s="14">
        <v>1177</v>
      </c>
      <c r="F383" s="14">
        <v>1166</v>
      </c>
      <c r="G383" s="14">
        <v>0</v>
      </c>
      <c r="H383" s="18">
        <f t="shared" si="683"/>
        <v>11000</v>
      </c>
      <c r="I383" s="18">
        <v>0</v>
      </c>
      <c r="J383" s="18">
        <f t="shared" si="684"/>
        <v>11000</v>
      </c>
    </row>
    <row r="384" spans="1:10" ht="15.75">
      <c r="A384" s="12">
        <v>43222</v>
      </c>
      <c r="B384" s="13" t="s">
        <v>46</v>
      </c>
      <c r="C384" s="16">
        <v>10000</v>
      </c>
      <c r="D384" s="13" t="s">
        <v>26</v>
      </c>
      <c r="E384" s="14">
        <v>112</v>
      </c>
      <c r="F384" s="14">
        <v>109</v>
      </c>
      <c r="G384" s="14">
        <v>0</v>
      </c>
      <c r="H384" s="18">
        <f t="shared" ref="H384" si="697">(IF(D384="SELL",E384-F384,IF(D384="BUY",F384-E384)))*C384</f>
        <v>30000</v>
      </c>
      <c r="I384" s="18">
        <v>0</v>
      </c>
      <c r="J384" s="18">
        <f t="shared" ref="J384" si="698">SUM(H384,I384)</f>
        <v>30000</v>
      </c>
    </row>
    <row r="385" spans="1:10" ht="15.75">
      <c r="A385" s="12">
        <v>43222</v>
      </c>
      <c r="B385" s="13" t="s">
        <v>45</v>
      </c>
      <c r="C385" s="16">
        <v>3000</v>
      </c>
      <c r="D385" s="13" t="s">
        <v>10</v>
      </c>
      <c r="E385" s="14">
        <v>800</v>
      </c>
      <c r="F385" s="14">
        <v>810</v>
      </c>
      <c r="G385" s="14">
        <v>0</v>
      </c>
      <c r="H385" s="18">
        <f t="shared" si="683"/>
        <v>30000</v>
      </c>
      <c r="I385" s="18">
        <v>0</v>
      </c>
      <c r="J385" s="18">
        <f t="shared" si="684"/>
        <v>30000</v>
      </c>
    </row>
    <row r="386" spans="1:10" ht="15.75">
      <c r="A386" s="12">
        <v>43213</v>
      </c>
      <c r="B386" s="13" t="s">
        <v>44</v>
      </c>
      <c r="C386" s="16">
        <v>3000</v>
      </c>
      <c r="D386" s="13" t="s">
        <v>10</v>
      </c>
      <c r="E386" s="14">
        <v>548</v>
      </c>
      <c r="F386" s="14">
        <v>553</v>
      </c>
      <c r="G386" s="14">
        <v>0</v>
      </c>
      <c r="H386" s="18">
        <f t="shared" ref="H386" si="699">(IF(D386="SELL",E386-F386,IF(D386="BUY",F386-E386)))*C386</f>
        <v>15000</v>
      </c>
      <c r="I386" s="18">
        <v>0</v>
      </c>
      <c r="J386" s="18">
        <f t="shared" si="678"/>
        <v>15000</v>
      </c>
    </row>
    <row r="387" spans="1:10" ht="15.75">
      <c r="A387" s="12"/>
      <c r="B387" s="13"/>
      <c r="C387" s="16"/>
      <c r="D387" s="13"/>
      <c r="E387" s="14"/>
      <c r="F387" s="14"/>
      <c r="G387" s="14"/>
      <c r="H387" s="18"/>
      <c r="I387" s="18"/>
      <c r="J387" s="18"/>
    </row>
    <row r="388" spans="1:10" ht="15" customHeight="1">
      <c r="H388" s="24" t="s">
        <v>12</v>
      </c>
      <c r="I388" s="25"/>
      <c r="J388" s="22">
        <f>SUM(J8:J386)</f>
        <v>12010882.5</v>
      </c>
    </row>
    <row r="389" spans="1:10" ht="15" customHeight="1">
      <c r="H389" s="26"/>
      <c r="I389" s="27"/>
      <c r="J389" s="23"/>
    </row>
  </sheetData>
  <mergeCells count="12">
    <mergeCell ref="A5:A7"/>
    <mergeCell ref="B5:B7"/>
    <mergeCell ref="C5:C7"/>
    <mergeCell ref="D5:D7"/>
    <mergeCell ref="E5:E7"/>
    <mergeCell ref="J388:J389"/>
    <mergeCell ref="H388:I389"/>
    <mergeCell ref="H5:I6"/>
    <mergeCell ref="J5:J7"/>
    <mergeCell ref="D2:G3"/>
    <mergeCell ref="F5:F7"/>
    <mergeCell ref="G5:G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STS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2020-03-16T09:19:31Z</dcterms:modified>
</cp:coreProperties>
</file>