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CASH STS" sheetId="1" r:id="rId1"/>
  </sheets>
  <calcPr calcId="124519"/>
</workbook>
</file>

<file path=xl/calcChain.xml><?xml version="1.0" encoding="utf-8"?>
<calcChain xmlns="http://schemas.openxmlformats.org/spreadsheetml/2006/main">
  <c r="H9" i="1"/>
  <c r="J9" s="1"/>
  <c r="H10" l="1"/>
  <c r="J10" s="1"/>
  <c r="H11"/>
  <c r="J11" s="1"/>
  <c r="H12" l="1"/>
  <c r="J12" s="1"/>
  <c r="H13" l="1"/>
  <c r="J13" s="1"/>
  <c r="H14"/>
  <c r="J14" s="1"/>
  <c r="H15" l="1"/>
  <c r="J15" s="1"/>
  <c r="H16"/>
  <c r="J16" s="1"/>
  <c r="H17" l="1"/>
  <c r="J17" s="1"/>
  <c r="H18" l="1"/>
  <c r="J18" s="1"/>
  <c r="H19" l="1"/>
  <c r="J19" s="1"/>
  <c r="H20" l="1"/>
  <c r="J20" s="1"/>
  <c r="H21" l="1"/>
  <c r="J21" s="1"/>
  <c r="H22" l="1"/>
  <c r="J22" s="1"/>
  <c r="H23" l="1"/>
  <c r="J23" s="1"/>
  <c r="H24"/>
  <c r="J24" s="1"/>
  <c r="H25" l="1"/>
  <c r="J25" s="1"/>
  <c r="H26"/>
  <c r="J26" s="1"/>
  <c r="H27" l="1"/>
  <c r="J27" s="1"/>
  <c r="H28"/>
  <c r="J28" s="1"/>
  <c r="H29"/>
  <c r="J29" s="1"/>
  <c r="H30" l="1"/>
  <c r="J30" s="1"/>
  <c r="H31" l="1"/>
  <c r="J31" s="1"/>
  <c r="H32" l="1"/>
  <c r="J32" s="1"/>
  <c r="H33" l="1"/>
  <c r="J33" s="1"/>
  <c r="H34" l="1"/>
  <c r="J34" s="1"/>
  <c r="H35"/>
  <c r="J35" s="1"/>
  <c r="H36"/>
  <c r="J36" s="1"/>
  <c r="H37"/>
  <c r="J37" s="1"/>
  <c r="H38" l="1"/>
  <c r="J38" s="1"/>
  <c r="H39"/>
  <c r="J39" s="1"/>
  <c r="H40" l="1"/>
  <c r="J40" s="1"/>
  <c r="H41"/>
  <c r="J41" s="1"/>
  <c r="H42"/>
  <c r="J42" s="1"/>
  <c r="H43" l="1"/>
  <c r="J43" s="1"/>
  <c r="H44" l="1"/>
  <c r="J44" s="1"/>
  <c r="H45"/>
  <c r="J45" s="1"/>
  <c r="H46" l="1"/>
  <c r="J46" s="1"/>
  <c r="H47" l="1"/>
  <c r="J47" s="1"/>
  <c r="H48" l="1"/>
  <c r="J48" s="1"/>
  <c r="H49" l="1"/>
  <c r="J49" s="1"/>
  <c r="H50" l="1"/>
  <c r="J50" s="1"/>
  <c r="H51" l="1"/>
  <c r="J51" s="1"/>
  <c r="H52" l="1"/>
  <c r="J52" s="1"/>
  <c r="H53" l="1"/>
  <c r="J53" s="1"/>
  <c r="H54"/>
  <c r="J54" s="1"/>
  <c r="H55" l="1"/>
  <c r="J55" s="1"/>
  <c r="H57" l="1"/>
  <c r="J57" s="1"/>
  <c r="H56"/>
  <c r="J56" s="1"/>
  <c r="H58"/>
  <c r="J58" s="1"/>
  <c r="H59" l="1"/>
  <c r="J59" s="1"/>
  <c r="H60" l="1"/>
  <c r="J60" s="1"/>
  <c r="H61" l="1"/>
  <c r="J61" s="1"/>
  <c r="H62" l="1"/>
  <c r="J62" s="1"/>
  <c r="H63" l="1"/>
  <c r="J63" s="1"/>
  <c r="H64"/>
  <c r="J64" s="1"/>
  <c r="H65" l="1"/>
  <c r="J65" s="1"/>
  <c r="H66" l="1"/>
  <c r="J66" s="1"/>
  <c r="H67" l="1"/>
  <c r="J67" s="1"/>
  <c r="H68" l="1"/>
  <c r="J68" s="1"/>
  <c r="H70" l="1"/>
  <c r="J70" s="1"/>
  <c r="H69" l="1"/>
  <c r="J69" s="1"/>
  <c r="H71" l="1"/>
  <c r="J71" s="1"/>
  <c r="H72"/>
  <c r="J72" s="1"/>
  <c r="H73"/>
  <c r="J73" s="1"/>
  <c r="H74" l="1"/>
  <c r="J74" s="1"/>
  <c r="H75" l="1"/>
  <c r="J75" s="1"/>
  <c r="H76" l="1"/>
  <c r="J76" s="1"/>
  <c r="H77"/>
  <c r="J77" s="1"/>
  <c r="H78" l="1"/>
  <c r="J78" s="1"/>
  <c r="H79"/>
  <c r="J79" s="1"/>
  <c r="H80" l="1"/>
  <c r="J80" s="1"/>
  <c r="H81" l="1"/>
  <c r="J81" s="1"/>
  <c r="H82" l="1"/>
  <c r="J82" s="1"/>
  <c r="H83"/>
  <c r="J83" s="1"/>
  <c r="H84" l="1"/>
  <c r="J84" s="1"/>
  <c r="H85" l="1"/>
  <c r="J85" s="1"/>
  <c r="H86"/>
  <c r="J86" s="1"/>
  <c r="H87" l="1"/>
  <c r="J87" s="1"/>
  <c r="H88" l="1"/>
  <c r="J88" s="1"/>
  <c r="H89" l="1"/>
  <c r="J89" s="1"/>
  <c r="H90" l="1"/>
  <c r="J90" s="1"/>
  <c r="H91" l="1"/>
  <c r="J91" s="1"/>
  <c r="H92"/>
  <c r="J92" s="1"/>
  <c r="H94" l="1"/>
  <c r="J94" s="1"/>
  <c r="H95" l="1"/>
  <c r="J95" s="1"/>
  <c r="H96" l="1"/>
  <c r="J96" s="1"/>
  <c r="H97"/>
  <c r="J97" s="1"/>
  <c r="H98" l="1"/>
  <c r="J98" s="1"/>
  <c r="H99"/>
  <c r="J99" s="1"/>
  <c r="H100" l="1"/>
  <c r="J100" s="1"/>
  <c r="H101" l="1"/>
  <c r="J101" s="1"/>
  <c r="H102" l="1"/>
  <c r="J102" s="1"/>
  <c r="H103" l="1"/>
  <c r="J103" s="1"/>
  <c r="H104" l="1"/>
  <c r="J104" s="1"/>
  <c r="H105" l="1"/>
  <c r="J105" s="1"/>
  <c r="H106" l="1"/>
  <c r="J106" s="1"/>
  <c r="H107" l="1"/>
  <c r="J107" s="1"/>
  <c r="H108" l="1"/>
  <c r="J108" s="1"/>
  <c r="H109" l="1"/>
  <c r="J109" s="1"/>
  <c r="H110" l="1"/>
  <c r="J110" s="1"/>
  <c r="H111" l="1"/>
  <c r="J111" s="1"/>
  <c r="H112"/>
  <c r="J112" s="1"/>
  <c r="J113"/>
  <c r="H114"/>
  <c r="J114" s="1"/>
  <c r="H115"/>
  <c r="J115" s="1"/>
  <c r="H116" l="1"/>
  <c r="J116" s="1"/>
  <c r="H117"/>
  <c r="J117" s="1"/>
  <c r="H118"/>
  <c r="J118" s="1"/>
  <c r="H119" l="1"/>
  <c r="J119" s="1"/>
  <c r="H120" l="1"/>
  <c r="J120" s="1"/>
  <c r="H121"/>
  <c r="J121" s="1"/>
  <c r="H122" l="1"/>
  <c r="J122" s="1"/>
  <c r="H123" l="1"/>
  <c r="J123" s="1"/>
  <c r="H124" l="1"/>
  <c r="J124" s="1"/>
  <c r="H125"/>
  <c r="J125" s="1"/>
  <c r="H126" l="1"/>
  <c r="J126" s="1"/>
  <c r="H127" l="1"/>
  <c r="J127" s="1"/>
  <c r="H128"/>
  <c r="J128" s="1"/>
  <c r="H129" l="1"/>
  <c r="J129" s="1"/>
  <c r="H130" l="1"/>
  <c r="J130" s="1"/>
  <c r="H131" l="1"/>
  <c r="J131" s="1"/>
  <c r="H132" l="1"/>
  <c r="J132" s="1"/>
  <c r="H133"/>
  <c r="J133" s="1"/>
  <c r="H134"/>
  <c r="J134" s="1"/>
  <c r="H135"/>
  <c r="J135" s="1"/>
  <c r="H136" l="1"/>
  <c r="J136" s="1"/>
  <c r="H137"/>
  <c r="J137" s="1"/>
  <c r="H138" l="1"/>
  <c r="J138" s="1"/>
  <c r="H139"/>
  <c r="J139" s="1"/>
  <c r="H140" l="1"/>
  <c r="J140" s="1"/>
  <c r="H141"/>
  <c r="J141" s="1"/>
  <c r="H142" l="1"/>
  <c r="J142" s="1"/>
  <c r="H143"/>
  <c r="J143" s="1"/>
  <c r="H144" l="1"/>
  <c r="J144" s="1"/>
  <c r="H145"/>
  <c r="J145" s="1"/>
  <c r="H146" l="1"/>
  <c r="J146" s="1"/>
  <c r="H147" l="1"/>
  <c r="J147" s="1"/>
  <c r="H148" l="1"/>
  <c r="J148" s="1"/>
  <c r="H149" l="1"/>
  <c r="J149" s="1"/>
  <c r="H150"/>
  <c r="J150" s="1"/>
  <c r="H151" l="1"/>
  <c r="J151" s="1"/>
  <c r="H152" l="1"/>
  <c r="J152" s="1"/>
  <c r="H153" l="1"/>
  <c r="J153" s="1"/>
  <c r="H154" l="1"/>
  <c r="J154" s="1"/>
  <c r="H155"/>
  <c r="J155" s="1"/>
  <c r="H156" l="1"/>
  <c r="J156" s="1"/>
  <c r="H157" l="1"/>
  <c r="J157" s="1"/>
  <c r="H158"/>
  <c r="J158" s="1"/>
  <c r="H159" l="1"/>
  <c r="J159" s="1"/>
  <c r="H160" l="1"/>
  <c r="J160" s="1"/>
  <c r="H161" l="1"/>
  <c r="J161" s="1"/>
  <c r="H162" l="1"/>
  <c r="J162" s="1"/>
  <c r="H199" l="1"/>
  <c r="J199" s="1"/>
  <c r="H200"/>
  <c r="J200" s="1"/>
  <c r="H201"/>
  <c r="J201" s="1"/>
  <c r="H202"/>
  <c r="J202" s="1"/>
  <c r="H203"/>
  <c r="J203" s="1"/>
  <c r="H204"/>
  <c r="J204" s="1"/>
  <c r="H205"/>
  <c r="J205" s="1"/>
  <c r="H206"/>
  <c r="J206" s="1"/>
  <c r="H207"/>
  <c r="J207" s="1"/>
  <c r="H208"/>
  <c r="J208" s="1"/>
  <c r="H209"/>
  <c r="J209" s="1"/>
  <c r="H210"/>
  <c r="J210" s="1"/>
  <c r="H211"/>
  <c r="J211" s="1"/>
  <c r="H212"/>
  <c r="J212" s="1"/>
  <c r="H213"/>
  <c r="J213" s="1"/>
  <c r="H198"/>
  <c r="J198" s="1"/>
  <c r="H163" l="1"/>
  <c r="J163" s="1"/>
  <c r="H164" l="1"/>
  <c r="J164" s="1"/>
  <c r="H165"/>
  <c r="J165" s="1"/>
  <c r="H166"/>
  <c r="J166" s="1"/>
  <c r="H167" l="1"/>
  <c r="J167" s="1"/>
  <c r="H168"/>
  <c r="J168" s="1"/>
  <c r="H169" l="1"/>
  <c r="J169" s="1"/>
  <c r="H170" l="1"/>
  <c r="J170" s="1"/>
  <c r="H171"/>
  <c r="J171" s="1"/>
  <c r="H194" l="1"/>
  <c r="J194" s="1"/>
  <c r="H195"/>
  <c r="J195" s="1"/>
  <c r="H196"/>
  <c r="J196" s="1"/>
  <c r="H197"/>
  <c r="J197" s="1"/>
  <c r="H214"/>
  <c r="J214" s="1"/>
  <c r="J193"/>
  <c r="H172"/>
  <c r="J172" s="1"/>
  <c r="H173"/>
  <c r="J173" s="1"/>
  <c r="H174"/>
  <c r="J174" s="1"/>
  <c r="H175" l="1"/>
  <c r="J175" s="1"/>
  <c r="H176" l="1"/>
  <c r="J176" s="1"/>
  <c r="H177" l="1"/>
  <c r="J177" s="1"/>
  <c r="H178" l="1"/>
  <c r="J178" s="1"/>
  <c r="H179" l="1"/>
  <c r="J179" s="1"/>
  <c r="H181"/>
  <c r="J181" s="1"/>
  <c r="H182"/>
  <c r="J182" s="1"/>
  <c r="H183"/>
  <c r="J183" s="1"/>
  <c r="H184"/>
  <c r="J184" s="1"/>
  <c r="H185"/>
  <c r="J185" s="1"/>
  <c r="H186"/>
  <c r="J186" s="1"/>
  <c r="H187"/>
  <c r="J187" s="1"/>
  <c r="H188"/>
  <c r="J188" s="1"/>
  <c r="H189"/>
  <c r="J189" s="1"/>
  <c r="H190"/>
  <c r="J190" s="1"/>
  <c r="H191"/>
  <c r="J191" s="1"/>
  <c r="H192"/>
  <c r="J192" s="1"/>
  <c r="J216" l="1"/>
</calcChain>
</file>

<file path=xl/sharedStrings.xml><?xml version="1.0" encoding="utf-8"?>
<sst xmlns="http://schemas.openxmlformats.org/spreadsheetml/2006/main" count="425" uniqueCount="118">
  <si>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</si>
  <si>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</si>
  <si>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</si>
  <si>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</si>
  <si>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</si>
  <si>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</si>
  <si>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</si>
  <si>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</si>
  <si>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</si>
  <si>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BALKRISIND</t>
  </si>
  <si>
    <t>BUY</t>
  </si>
  <si>
    <t>NIITTECH</t>
  </si>
  <si>
    <t>TOTAL</t>
  </si>
  <si>
    <t>IPCALAB</t>
  </si>
  <si>
    <t>INDIGO</t>
  </si>
  <si>
    <t>GRASIM</t>
  </si>
  <si>
    <t>BANDHANBANK</t>
  </si>
  <si>
    <t>CASH STS</t>
  </si>
  <si>
    <t>DBL</t>
  </si>
  <si>
    <t>AVANTIFEED</t>
  </si>
  <si>
    <t>HINDUNILVR</t>
  </si>
  <si>
    <t>APOLLOHOSP</t>
  </si>
  <si>
    <t>LIPIN</t>
  </si>
  <si>
    <t>GODREJCP</t>
  </si>
  <si>
    <t>KAJARIACE</t>
  </si>
  <si>
    <t>BBTC</t>
  </si>
  <si>
    <t>SELL</t>
  </si>
  <si>
    <t>ADANITRANS</t>
  </si>
  <si>
    <t>LTTS</t>
  </si>
  <si>
    <t>NILKAMAL</t>
  </si>
  <si>
    <t>RALLIS</t>
  </si>
  <si>
    <t>BIOCON</t>
  </si>
  <si>
    <t>TECHM</t>
  </si>
  <si>
    <t>MFSL</t>
  </si>
  <si>
    <t>GODFRYPHILIP</t>
  </si>
  <si>
    <t>BAJAJELE</t>
  </si>
  <si>
    <t>BHARATFORG</t>
  </si>
  <si>
    <t>CANFINHOME</t>
  </si>
  <si>
    <t>SHOPERSTOP</t>
  </si>
  <si>
    <t>WSTCSTPAPR</t>
  </si>
  <si>
    <t>LTI</t>
  </si>
  <si>
    <t>STARPAPER</t>
  </si>
  <si>
    <t>TEJASNET</t>
  </si>
  <si>
    <t>MASTEK</t>
  </si>
  <si>
    <t>OBEROIRLTY</t>
  </si>
  <si>
    <t>CYIENT</t>
  </si>
  <si>
    <t>PCJWELLER</t>
  </si>
  <si>
    <t>WOCKPHARMA</t>
  </si>
  <si>
    <t>KSCL</t>
  </si>
  <si>
    <t>JUSTDIAL</t>
  </si>
  <si>
    <t>MCX</t>
  </si>
  <si>
    <t>SAIL</t>
  </si>
  <si>
    <t>APLLTD</t>
  </si>
  <si>
    <t>JAICORP</t>
  </si>
  <si>
    <t>VIPIND</t>
  </si>
  <si>
    <t>JUBILANT</t>
  </si>
  <si>
    <t>TIFIN</t>
  </si>
  <si>
    <t>KOLTEPATIL</t>
  </si>
  <si>
    <t>ESCORT</t>
  </si>
  <si>
    <t>UNICABLE</t>
  </si>
  <si>
    <t>GUJAKALI</t>
  </si>
  <si>
    <t>DHFL</t>
  </si>
  <si>
    <t>INFIBEAM</t>
  </si>
  <si>
    <t>KPIT</t>
  </si>
  <si>
    <t>TV18BRDCS</t>
  </si>
  <si>
    <t>RUPA</t>
  </si>
  <si>
    <t>HEG</t>
  </si>
  <si>
    <t>IIFLL</t>
  </si>
  <si>
    <t>RAYMOND</t>
  </si>
  <si>
    <t>WABAG</t>
  </si>
  <si>
    <t>BALRAMCHI</t>
  </si>
  <si>
    <t>DALMIASUG</t>
  </si>
  <si>
    <t>LINCOLN</t>
  </si>
  <si>
    <t>APOLLOHOS</t>
  </si>
  <si>
    <t>JETAIRWAY</t>
  </si>
  <si>
    <t>DREDGECORP</t>
  </si>
  <si>
    <t>BAJFINANCE</t>
  </si>
  <si>
    <t>INTELLECT</t>
  </si>
  <si>
    <t>ICICIGI</t>
  </si>
  <si>
    <t>ADANIGAS</t>
  </si>
  <si>
    <t>KOTAKBANK</t>
  </si>
  <si>
    <t>UBL</t>
  </si>
  <si>
    <t>SRF</t>
  </si>
  <si>
    <t>RSWM</t>
  </si>
  <si>
    <t>VENKEY</t>
  </si>
  <si>
    <t>QUICKHEAL</t>
  </si>
  <si>
    <t>HIMATSEIDE</t>
  </si>
  <si>
    <t>TBZ</t>
  </si>
  <si>
    <t>CMICABLE</t>
  </si>
  <si>
    <t>RIIL</t>
  </si>
  <si>
    <t>JSWHL</t>
  </si>
  <si>
    <t>SMSLIFE</t>
  </si>
  <si>
    <t>PVR</t>
  </si>
  <si>
    <t>LINDEINDIA</t>
  </si>
  <si>
    <t>PRAJIND</t>
  </si>
  <si>
    <t>TORNTPHARM</t>
  </si>
  <si>
    <t>IOLCP</t>
  </si>
  <si>
    <t>STAR</t>
  </si>
  <si>
    <t>GRAPHITE</t>
  </si>
  <si>
    <t>EICHERMO</t>
  </si>
  <si>
    <t>MANPASAND</t>
  </si>
  <si>
    <t>ZEEL</t>
  </si>
  <si>
    <t>RELCAPITAL</t>
  </si>
  <si>
    <t>EVEREADY</t>
  </si>
  <si>
    <t>CAPLINPOINT</t>
  </si>
  <si>
    <t>KRBL</t>
  </si>
  <si>
    <t>TTKPRESTIGE</t>
  </si>
  <si>
    <t>AAVAS</t>
  </si>
  <si>
    <t>DBCORP</t>
  </si>
  <si>
    <t>RNAM</t>
  </si>
  <si>
    <t>VENKEYS</t>
  </si>
  <si>
    <t>TIINDIA</t>
  </si>
  <si>
    <t>PNBHOUSING</t>
  </si>
  <si>
    <t>ZUARI</t>
  </si>
  <si>
    <t>BOMDYING</t>
  </si>
  <si>
    <t>DMART</t>
  </si>
  <si>
    <t>HSCL</t>
  </si>
  <si>
    <t>SHANKARA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</si>
</sst>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[$-409]d\-mmm\-yyyy;@"/>
    <numFmt numFmtId="166" formatCode="0.00;[Red]0.00"/>
  </numFmts>
  <fonts count="8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2" fontId="4" fillId="2" borderId="9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166" fontId="6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264506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320773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7"/>
  <sheetViews>
    <sheetView tabSelected="1" workbookViewId="0">
      <selection activeCell="A8" sqref="A8"/>
    </sheetView>
  </sheetViews>
  <sheetFormatPr defaultColWidth="17.5703125" defaultRowHeight="15"/>
  <cols>
    <col min="1" max="1" width="16" customWidth="1"/>
    <col min="2" max="2" width="17.42578125" customWidth="1"/>
    <col min="3" max="3" width="10.7109375" customWidth="1"/>
    <col min="4" max="4" width="8" customWidth="1"/>
    <col min="5" max="5" width="11.28515625" customWidth="1"/>
    <col min="6" max="6" width="11.5703125" customWidth="1"/>
    <col min="7" max="7" width="10" hidden="1" customWidth="1"/>
    <col min="8" max="8" width="17" customWidth="1"/>
    <col min="9" max="9" width="11.42578125" hidden="1" customWidth="1"/>
    <col min="10" max="10" width="21" customWidth="1"/>
  </cols>
  <sheetData>
    <row r="1" spans="1:10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/>
      <c r="B2" s="5"/>
      <c r="C2" s="6"/>
      <c r="D2" s="27" t="s">
        <v>17</v>
      </c>
      <c r="E2" s="28"/>
      <c r="F2" s="28"/>
      <c r="G2" s="28"/>
      <c r="H2" s="6"/>
      <c r="I2" s="6"/>
      <c r="J2" s="7"/>
    </row>
    <row r="3" spans="1:10">
      <c r="A3" s="4"/>
      <c r="B3" s="6"/>
      <c r="C3" s="6"/>
      <c r="D3" s="28"/>
      <c r="E3" s="28"/>
      <c r="F3" s="28"/>
      <c r="G3" s="28"/>
      <c r="H3" s="6"/>
      <c r="I3" s="6"/>
      <c r="J3" s="7"/>
    </row>
    <row r="4" spans="1:10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>
      <c r="A5" s="17" t="s">
        <v>0</v>
      </c>
      <c r="B5" s="18" t="s">
        <v>1</v>
      </c>
      <c r="C5" s="18" t="s">
        <v>2</v>
      </c>
      <c r="D5" s="18" t="s">
        <v>3</v>
      </c>
      <c r="E5" s="20" t="s">
        <v>4</v>
      </c>
      <c r="F5" s="20" t="s">
        <v>5</v>
      </c>
      <c r="G5" s="20" t="s">
        <v>6</v>
      </c>
      <c r="H5" s="18" t="s">
        <v>7</v>
      </c>
      <c r="I5" s="18"/>
      <c r="J5" s="20" t="s">
        <v>8</v>
      </c>
    </row>
    <row r="6" spans="1:10">
      <c r="A6" s="17"/>
      <c r="B6" s="19"/>
      <c r="C6" s="18"/>
      <c r="D6" s="18"/>
      <c r="E6" s="20"/>
      <c r="F6" s="20"/>
      <c r="G6" s="20"/>
      <c r="H6" s="18"/>
      <c r="I6" s="18"/>
      <c r="J6" s="20"/>
    </row>
    <row r="7" spans="1:10" ht="15.75">
      <c r="A7" s="17"/>
      <c r="B7" s="19"/>
      <c r="C7" s="18"/>
      <c r="D7" s="18"/>
      <c r="E7" s="20"/>
      <c r="F7" s="20"/>
      <c r="G7" s="20"/>
      <c r="H7" s="11" t="s">
        <v>5</v>
      </c>
      <c r="I7" s="11" t="s">
        <v>6</v>
      </c>
      <c r="J7" s="20"/>
    </row>
    <row r="8" spans="1:10" ht="13.5" customHeight="1">
      <c r="A8" s="12"/>
      <c r="B8" s="13"/>
      <c r="C8" s="13"/>
      <c r="D8" s="13"/>
      <c r="E8" s="14"/>
      <c r="F8" s="14"/>
      <c r="G8" s="14"/>
      <c r="H8" s="14"/>
      <c r="I8" s="14"/>
      <c r="J8" s="15"/>
    </row>
    <row r="9" spans="1:10" ht="15.75">
      <c r="A9" s="12">
        <v>43571</v>
      </c>
      <c r="B9" s="13" t="s">
        <v>117</v>
      </c>
      <c r="C9" s="16">
        <v>3500</v>
      </c>
      <c r="D9" s="13" t="s">
        <v>10</v>
      </c>
      <c r="E9" s="14">
        <v>535.5</v>
      </c>
      <c r="F9" s="14">
        <v>546</v>
      </c>
      <c r="G9" s="14">
        <v>0</v>
      </c>
      <c r="H9" s="14">
        <f t="shared" ref="H9" si="0">(IF(D9="SELL",E9-F9,IF(D9="BUY",F9-E9)))*C9</f>
        <v>36750</v>
      </c>
      <c r="I9" s="14">
        <v>0</v>
      </c>
      <c r="J9" s="15">
        <f t="shared" ref="J9" si="1">SUM(H9,I9)</f>
        <v>36750</v>
      </c>
    </row>
    <row r="10" spans="1:10" ht="15.75">
      <c r="A10" s="12">
        <v>43567</v>
      </c>
      <c r="B10" s="13" t="s">
        <v>18</v>
      </c>
      <c r="C10" s="16">
        <v>3500</v>
      </c>
      <c r="D10" s="13" t="s">
        <v>10</v>
      </c>
      <c r="E10" s="14">
        <v>653</v>
      </c>
      <c r="F10" s="14">
        <v>653</v>
      </c>
      <c r="G10" s="14">
        <v>0</v>
      </c>
      <c r="H10" s="14">
        <f t="shared" ref="H10" si="2">(IF(D10="SELL",E10-F10,IF(D10="BUY",F10-E10)))*C10</f>
        <v>0</v>
      </c>
      <c r="I10" s="14">
        <v>0</v>
      </c>
      <c r="J10" s="15">
        <f t="shared" ref="J10" si="3">SUM(H10,I10)</f>
        <v>0</v>
      </c>
    </row>
    <row r="11" spans="1:10" ht="15.75">
      <c r="A11" s="12">
        <v>43566</v>
      </c>
      <c r="B11" s="13" t="s">
        <v>117</v>
      </c>
      <c r="C11" s="16">
        <v>3500</v>
      </c>
      <c r="D11" s="13" t="s">
        <v>10</v>
      </c>
      <c r="E11" s="14">
        <v>500</v>
      </c>
      <c r="F11" s="14">
        <v>523</v>
      </c>
      <c r="G11" s="14">
        <v>0</v>
      </c>
      <c r="H11" s="14">
        <f t="shared" ref="H11" si="4">(IF(D11="SELL",E11-F11,IF(D11="BUY",F11-E11)))*C11</f>
        <v>80500</v>
      </c>
      <c r="I11" s="14">
        <v>0</v>
      </c>
      <c r="J11" s="15">
        <f t="shared" ref="J11" si="5">SUM(H11,I11)</f>
        <v>80500</v>
      </c>
    </row>
    <row r="12" spans="1:10" ht="15.75">
      <c r="A12" s="12">
        <v>43565</v>
      </c>
      <c r="B12" s="13" t="s">
        <v>116</v>
      </c>
      <c r="C12" s="16">
        <v>20000</v>
      </c>
      <c r="D12" s="13" t="s">
        <v>10</v>
      </c>
      <c r="E12" s="14">
        <v>119.8</v>
      </c>
      <c r="F12" s="14">
        <v>121.9</v>
      </c>
      <c r="G12" s="14">
        <v>0</v>
      </c>
      <c r="H12" s="14">
        <f t="shared" ref="H12" si="6">(IF(D12="SELL",E12-F12,IF(D12="BUY",F12-E12)))*C12</f>
        <v>42000.000000000167</v>
      </c>
      <c r="I12" s="14">
        <v>0</v>
      </c>
      <c r="J12" s="15">
        <f t="shared" ref="J12" si="7">SUM(H12,I12)</f>
        <v>42000.000000000167</v>
      </c>
    </row>
    <row r="13" spans="1:10" ht="15.75">
      <c r="A13" s="12">
        <v>43564</v>
      </c>
      <c r="B13" s="13" t="s">
        <v>74</v>
      </c>
      <c r="C13" s="16">
        <v>10000</v>
      </c>
      <c r="D13" s="13" t="s">
        <v>26</v>
      </c>
      <c r="E13" s="14">
        <v>262.8</v>
      </c>
      <c r="F13" s="14">
        <v>268.2</v>
      </c>
      <c r="G13" s="14">
        <v>0</v>
      </c>
      <c r="H13" s="14">
        <f t="shared" ref="H13" si="8">(IF(D13="SELL",E13-F13,IF(D13="BUY",F13-E13)))*C13</f>
        <v>-53999.999999999774</v>
      </c>
      <c r="I13" s="14">
        <v>0</v>
      </c>
      <c r="J13" s="15">
        <f t="shared" ref="J13" si="9">SUM(H13,I13)</f>
        <v>-53999.999999999774</v>
      </c>
    </row>
    <row r="14" spans="1:10" ht="15.75">
      <c r="A14" s="12">
        <v>43564</v>
      </c>
      <c r="B14" s="13" t="s">
        <v>46</v>
      </c>
      <c r="C14" s="16">
        <v>20000</v>
      </c>
      <c r="D14" s="13" t="s">
        <v>10</v>
      </c>
      <c r="E14" s="14">
        <v>92.55</v>
      </c>
      <c r="F14" s="14">
        <v>90</v>
      </c>
      <c r="G14" s="14">
        <v>0</v>
      </c>
      <c r="H14" s="14">
        <f t="shared" ref="H14" si="10">(IF(D14="SELL",E14-F14,IF(D14="BUY",F14-E14)))*C14</f>
        <v>-50999.999999999942</v>
      </c>
      <c r="I14" s="14">
        <v>0</v>
      </c>
      <c r="J14" s="15">
        <f t="shared" ref="J14" si="11">SUM(H14,I14)</f>
        <v>-50999.999999999942</v>
      </c>
    </row>
    <row r="15" spans="1:10" ht="15.75">
      <c r="A15" s="12">
        <v>43563</v>
      </c>
      <c r="B15" s="13" t="s">
        <v>115</v>
      </c>
      <c r="C15" s="16">
        <v>1500</v>
      </c>
      <c r="D15" s="13" t="s">
        <v>10</v>
      </c>
      <c r="E15" s="14">
        <v>1465</v>
      </c>
      <c r="F15" s="14">
        <v>1483.2</v>
      </c>
      <c r="G15" s="14">
        <v>0</v>
      </c>
      <c r="H15" s="14">
        <f t="shared" ref="H15" si="12">(IF(D15="SELL",E15-F15,IF(D15="BUY",F15-E15)))*C15</f>
        <v>27300.000000000069</v>
      </c>
      <c r="I15" s="14">
        <v>0</v>
      </c>
      <c r="J15" s="15">
        <f t="shared" ref="J15" si="13">SUM(H15,I15)</f>
        <v>27300.000000000069</v>
      </c>
    </row>
    <row r="16" spans="1:10" ht="15.75">
      <c r="A16" s="12">
        <v>43563</v>
      </c>
      <c r="B16" s="13" t="s">
        <v>74</v>
      </c>
      <c r="C16" s="16">
        <v>10000</v>
      </c>
      <c r="D16" s="13" t="s">
        <v>10</v>
      </c>
      <c r="E16" s="14">
        <v>263.8</v>
      </c>
      <c r="F16" s="14">
        <v>268.2</v>
      </c>
      <c r="G16" s="14">
        <v>0</v>
      </c>
      <c r="H16" s="14">
        <f t="shared" ref="H16" si="14">(IF(D16="SELL",E16-F16,IF(D16="BUY",F16-E16)))*C16</f>
        <v>43999.999999999774</v>
      </c>
      <c r="I16" s="14">
        <v>0</v>
      </c>
      <c r="J16" s="15">
        <f t="shared" ref="J16" si="15">SUM(H16,I16)</f>
        <v>43999.999999999774</v>
      </c>
    </row>
    <row r="17" spans="1:10" ht="15.75">
      <c r="A17" s="12">
        <v>43560</v>
      </c>
      <c r="B17" s="13" t="s">
        <v>24</v>
      </c>
      <c r="C17" s="16">
        <v>3500</v>
      </c>
      <c r="D17" s="13" t="s">
        <v>10</v>
      </c>
      <c r="E17" s="14">
        <v>620</v>
      </c>
      <c r="F17" s="14">
        <v>620</v>
      </c>
      <c r="G17" s="14">
        <v>0</v>
      </c>
      <c r="H17" s="14">
        <f t="shared" ref="H17" si="16">(IF(D17="SELL",E17-F17,IF(D17="BUY",F17-E17)))*C17</f>
        <v>0</v>
      </c>
      <c r="I17" s="14">
        <v>0</v>
      </c>
      <c r="J17" s="15">
        <f t="shared" ref="J17" si="17">SUM(H17,I17)</f>
        <v>0</v>
      </c>
    </row>
    <row r="18" spans="1:10" ht="15.75">
      <c r="A18" s="12">
        <v>43559</v>
      </c>
      <c r="B18" s="13" t="s">
        <v>114</v>
      </c>
      <c r="C18" s="16">
        <v>10000</v>
      </c>
      <c r="D18" s="13" t="s">
        <v>10</v>
      </c>
      <c r="E18" s="14">
        <v>145.65</v>
      </c>
      <c r="F18" s="14">
        <v>145.65</v>
      </c>
      <c r="G18" s="14">
        <v>0</v>
      </c>
      <c r="H18" s="14">
        <f t="shared" ref="H18" si="18">(IF(D18="SELL",E18-F18,IF(D18="BUY",F18-E18)))*C18</f>
        <v>0</v>
      </c>
      <c r="I18" s="14">
        <v>0</v>
      </c>
      <c r="J18" s="15">
        <f t="shared" ref="J18" si="19">SUM(H18,I18)</f>
        <v>0</v>
      </c>
    </row>
    <row r="19" spans="1:10" ht="15.75">
      <c r="A19" s="12">
        <v>43558</v>
      </c>
      <c r="B19" s="13" t="s">
        <v>113</v>
      </c>
      <c r="C19" s="16">
        <v>10000</v>
      </c>
      <c r="D19" s="13" t="s">
        <v>10</v>
      </c>
      <c r="E19" s="14">
        <v>213.8</v>
      </c>
      <c r="F19" s="14">
        <v>216.8</v>
      </c>
      <c r="G19" s="14">
        <v>0</v>
      </c>
      <c r="H19" s="14">
        <f t="shared" ref="H19" si="20">(IF(D19="SELL",E19-F19,IF(D19="BUY",F19-E19)))*C19</f>
        <v>30000</v>
      </c>
      <c r="I19" s="14">
        <v>0</v>
      </c>
      <c r="J19" s="15">
        <f t="shared" ref="J19" si="21">SUM(H19,I19)</f>
        <v>30000</v>
      </c>
    </row>
    <row r="20" spans="1:10" ht="15.75">
      <c r="A20" s="12">
        <v>43557</v>
      </c>
      <c r="B20" s="13" t="s">
        <v>18</v>
      </c>
      <c r="C20" s="16">
        <v>3500</v>
      </c>
      <c r="D20" s="13" t="s">
        <v>10</v>
      </c>
      <c r="E20" s="14">
        <v>650</v>
      </c>
      <c r="F20" s="14">
        <v>660.2</v>
      </c>
      <c r="G20" s="14">
        <v>0</v>
      </c>
      <c r="H20" s="14">
        <f t="shared" ref="H20" si="22">(IF(D20="SELL",E20-F20,IF(D20="BUY",F20-E20)))*C20</f>
        <v>35700.00000000016</v>
      </c>
      <c r="I20" s="14">
        <v>0</v>
      </c>
      <c r="J20" s="15">
        <f t="shared" ref="J20" si="23">SUM(H20,I20)</f>
        <v>35700.00000000016</v>
      </c>
    </row>
    <row r="21" spans="1:10" ht="15.75">
      <c r="A21" s="12">
        <v>43553</v>
      </c>
      <c r="B21" s="13" t="s">
        <v>112</v>
      </c>
      <c r="C21" s="16">
        <v>2800</v>
      </c>
      <c r="D21" s="13" t="s">
        <v>10</v>
      </c>
      <c r="E21" s="14">
        <v>865.5</v>
      </c>
      <c r="F21" s="14">
        <v>865.5</v>
      </c>
      <c r="G21" s="14">
        <v>0</v>
      </c>
      <c r="H21" s="14">
        <f t="shared" ref="H21" si="24">(IF(D21="SELL",E21-F21,IF(D21="BUY",F21-E21)))*C21</f>
        <v>0</v>
      </c>
      <c r="I21" s="14">
        <v>0</v>
      </c>
      <c r="J21" s="15">
        <f t="shared" ref="J21" si="25">SUM(H21,I21)</f>
        <v>0</v>
      </c>
    </row>
    <row r="22" spans="1:10" ht="15.75">
      <c r="A22" s="12">
        <v>43550</v>
      </c>
      <c r="B22" s="13" t="s">
        <v>74</v>
      </c>
      <c r="C22" s="16">
        <v>8000</v>
      </c>
      <c r="D22" s="13" t="s">
        <v>10</v>
      </c>
      <c r="E22" s="14">
        <v>276.5</v>
      </c>
      <c r="F22" s="14">
        <v>275.3</v>
      </c>
      <c r="G22" s="14">
        <v>0</v>
      </c>
      <c r="H22" s="14">
        <f t="shared" ref="H22" si="26">(IF(D22="SELL",E22-F22,IF(D22="BUY",F22-E22)))*C22</f>
        <v>-9599.9999999999091</v>
      </c>
      <c r="I22" s="14">
        <v>0</v>
      </c>
      <c r="J22" s="15">
        <f t="shared" ref="J22" si="27">SUM(H22,I22)</f>
        <v>-9599.9999999999091</v>
      </c>
    </row>
    <row r="23" spans="1:10" ht="15.75">
      <c r="A23" s="12">
        <v>43546</v>
      </c>
      <c r="B23" s="13" t="s">
        <v>18</v>
      </c>
      <c r="C23" s="16">
        <v>5000</v>
      </c>
      <c r="D23" s="13" t="s">
        <v>26</v>
      </c>
      <c r="E23" s="14">
        <v>645.5</v>
      </c>
      <c r="F23" s="14">
        <v>635</v>
      </c>
      <c r="G23" s="14">
        <v>0</v>
      </c>
      <c r="H23" s="14">
        <f t="shared" ref="H23" si="28">(IF(D23="SELL",E23-F23,IF(D23="BUY",F23-E23)))*C23</f>
        <v>52500</v>
      </c>
      <c r="I23" s="14">
        <v>0</v>
      </c>
      <c r="J23" s="15">
        <f t="shared" ref="J23" si="29">SUM(H23,I23)</f>
        <v>52500</v>
      </c>
    </row>
    <row r="24" spans="1:10" ht="15.75">
      <c r="A24" s="12">
        <v>43546</v>
      </c>
      <c r="B24" s="13" t="s">
        <v>82</v>
      </c>
      <c r="C24" s="16">
        <v>1000</v>
      </c>
      <c r="D24" s="13" t="s">
        <v>10</v>
      </c>
      <c r="E24" s="14">
        <v>2428.5500000000002</v>
      </c>
      <c r="F24" s="14">
        <v>2433.5</v>
      </c>
      <c r="G24" s="14">
        <v>0</v>
      </c>
      <c r="H24" s="14">
        <f t="shared" ref="H24" si="30">(IF(D24="SELL",E24-F24,IF(D24="BUY",F24-E24)))*C24</f>
        <v>4949.9999999998181</v>
      </c>
      <c r="I24" s="14">
        <v>0</v>
      </c>
      <c r="J24" s="15">
        <f t="shared" ref="J24" si="31">SUM(H24,I24)</f>
        <v>4949.9999999998181</v>
      </c>
    </row>
    <row r="25" spans="1:10" ht="15.75">
      <c r="A25" s="12">
        <v>43544</v>
      </c>
      <c r="B25" s="13" t="s">
        <v>100</v>
      </c>
      <c r="C25" s="16">
        <v>20000</v>
      </c>
      <c r="D25" s="13" t="s">
        <v>10</v>
      </c>
      <c r="E25" s="14">
        <v>0</v>
      </c>
      <c r="F25" s="14">
        <v>0</v>
      </c>
      <c r="G25" s="14">
        <v>0</v>
      </c>
      <c r="H25" s="14">
        <f t="shared" ref="H25" si="32">(IF(D25="SELL",E25-F25,IF(D25="BUY",F25-E25)))*C25</f>
        <v>0</v>
      </c>
      <c r="I25" s="14">
        <v>0</v>
      </c>
      <c r="J25" s="15">
        <f t="shared" ref="J25" si="33">SUM(H25,I25)</f>
        <v>0</v>
      </c>
    </row>
    <row r="26" spans="1:10" ht="15.75">
      <c r="A26" s="12">
        <v>43544</v>
      </c>
      <c r="B26" s="13" t="s">
        <v>18</v>
      </c>
      <c r="C26" s="16">
        <v>3500</v>
      </c>
      <c r="D26" s="13" t="s">
        <v>26</v>
      </c>
      <c r="E26" s="14">
        <v>683</v>
      </c>
      <c r="F26" s="14">
        <v>675.3</v>
      </c>
      <c r="G26" s="14">
        <v>0</v>
      </c>
      <c r="H26" s="14">
        <f t="shared" ref="H26" si="34">(IF(D26="SELL",E26-F26,IF(D26="BUY",F26-E26)))*C26</f>
        <v>26950.00000000016</v>
      </c>
      <c r="I26" s="14">
        <v>0</v>
      </c>
      <c r="J26" s="15">
        <f t="shared" ref="J26" si="35">SUM(H26,I26)</f>
        <v>26950.00000000016</v>
      </c>
    </row>
    <row r="27" spans="1:10" ht="15.75">
      <c r="A27" s="12">
        <v>43543</v>
      </c>
      <c r="B27" s="13" t="s">
        <v>100</v>
      </c>
      <c r="C27" s="16">
        <v>20000</v>
      </c>
      <c r="D27" s="13" t="s">
        <v>10</v>
      </c>
      <c r="E27" s="14">
        <v>113.8</v>
      </c>
      <c r="F27" s="14">
        <v>118.2</v>
      </c>
      <c r="G27" s="14">
        <v>0</v>
      </c>
      <c r="H27" s="14">
        <f t="shared" ref="H27" si="36">(IF(D27="SELL",E27-F27,IF(D27="BUY",F27-E27)))*C27</f>
        <v>88000.000000000116</v>
      </c>
      <c r="I27" s="14">
        <v>0</v>
      </c>
      <c r="J27" s="15">
        <f t="shared" ref="J27" si="37">SUM(H27,I27)</f>
        <v>88000.000000000116</v>
      </c>
    </row>
    <row r="28" spans="1:10" ht="15.75">
      <c r="A28" s="12">
        <v>43543</v>
      </c>
      <c r="B28" s="13" t="s">
        <v>18</v>
      </c>
      <c r="C28" s="16">
        <v>3500</v>
      </c>
      <c r="D28" s="13" t="s">
        <v>10</v>
      </c>
      <c r="E28" s="14">
        <v>716.5</v>
      </c>
      <c r="F28" s="14">
        <v>733</v>
      </c>
      <c r="G28" s="14">
        <v>0</v>
      </c>
      <c r="H28" s="14">
        <f t="shared" ref="H28" si="38">(IF(D28="SELL",E28-F28,IF(D28="BUY",F28-E28)))*C28</f>
        <v>57750</v>
      </c>
      <c r="I28" s="14">
        <v>0</v>
      </c>
      <c r="J28" s="15">
        <f t="shared" ref="J28" si="39">SUM(H28,I28)</f>
        <v>57750</v>
      </c>
    </row>
    <row r="29" spans="1:10" ht="15.75">
      <c r="A29" s="12">
        <v>43543</v>
      </c>
      <c r="B29" s="13" t="s">
        <v>18</v>
      </c>
      <c r="C29" s="16">
        <v>3500</v>
      </c>
      <c r="D29" s="13" t="s">
        <v>10</v>
      </c>
      <c r="E29" s="14">
        <v>716.5</v>
      </c>
      <c r="F29" s="14">
        <v>716.5</v>
      </c>
      <c r="G29" s="14">
        <v>0</v>
      </c>
      <c r="H29" s="14">
        <f t="shared" ref="H29" si="40">(IF(D29="SELL",E29-F29,IF(D29="BUY",F29-E29)))*C29</f>
        <v>0</v>
      </c>
      <c r="I29" s="14">
        <v>0</v>
      </c>
      <c r="J29" s="15">
        <f t="shared" ref="J29" si="41">SUM(H29,I29)</f>
        <v>0</v>
      </c>
    </row>
    <row r="30" spans="1:10" ht="15.75">
      <c r="A30" s="12">
        <v>43542</v>
      </c>
      <c r="B30" s="13" t="s">
        <v>18</v>
      </c>
      <c r="C30" s="16">
        <v>3500</v>
      </c>
      <c r="D30" s="13" t="s">
        <v>10</v>
      </c>
      <c r="E30" s="14">
        <v>683.85</v>
      </c>
      <c r="F30" s="14">
        <v>706.5</v>
      </c>
      <c r="G30" s="14">
        <v>0</v>
      </c>
      <c r="H30" s="14">
        <f t="shared" ref="H30" si="42">(IF(D30="SELL",E30-F30,IF(D30="BUY",F30-E30)))*C30</f>
        <v>79274.999999999927</v>
      </c>
      <c r="I30" s="14">
        <v>0</v>
      </c>
      <c r="J30" s="15">
        <f t="shared" ref="J30" si="43">SUM(H30,I30)</f>
        <v>79274.999999999927</v>
      </c>
    </row>
    <row r="31" spans="1:10" ht="15.75">
      <c r="A31" s="12">
        <v>43539</v>
      </c>
      <c r="B31" s="13" t="s">
        <v>111</v>
      </c>
      <c r="C31" s="16">
        <v>3000</v>
      </c>
      <c r="D31" s="13" t="s">
        <v>10</v>
      </c>
      <c r="E31" s="14">
        <v>425</v>
      </c>
      <c r="F31" s="14">
        <v>433</v>
      </c>
      <c r="G31" s="14">
        <v>0</v>
      </c>
      <c r="H31" s="14">
        <f t="shared" ref="H31" si="44">(IF(D31="SELL",E31-F31,IF(D31="BUY",F31-E31)))*C31</f>
        <v>24000</v>
      </c>
      <c r="I31" s="14">
        <v>0</v>
      </c>
      <c r="J31" s="15">
        <f t="shared" ref="J31" si="45">SUM(H31,I31)</f>
        <v>24000</v>
      </c>
    </row>
    <row r="32" spans="1:10" ht="15.75">
      <c r="A32" s="12">
        <v>43538</v>
      </c>
      <c r="B32" s="13" t="s">
        <v>86</v>
      </c>
      <c r="C32" s="16">
        <v>10000</v>
      </c>
      <c r="D32" s="13" t="s">
        <v>10</v>
      </c>
      <c r="E32" s="14">
        <v>226</v>
      </c>
      <c r="F32" s="14">
        <v>230.5</v>
      </c>
      <c r="G32" s="14">
        <v>0</v>
      </c>
      <c r="H32" s="14">
        <f t="shared" ref="H32" si="46">(IF(D32="SELL",E32-F32,IF(D32="BUY",F32-E32)))*C32</f>
        <v>45000</v>
      </c>
      <c r="I32" s="14">
        <v>0</v>
      </c>
      <c r="J32" s="15">
        <f t="shared" ref="J32" si="47">SUM(H32,I32)</f>
        <v>45000</v>
      </c>
    </row>
    <row r="33" spans="1:10" ht="15.75">
      <c r="A33" s="12">
        <v>43536</v>
      </c>
      <c r="B33" s="13" t="s">
        <v>19</v>
      </c>
      <c r="C33" s="16">
        <v>5000</v>
      </c>
      <c r="D33" s="13" t="s">
        <v>10</v>
      </c>
      <c r="E33" s="14">
        <v>466.8</v>
      </c>
      <c r="F33" s="14">
        <v>480.2</v>
      </c>
      <c r="G33" s="14">
        <v>0</v>
      </c>
      <c r="H33" s="14">
        <f t="shared" ref="H33" si="48">(IF(D33="SELL",E33-F33,IF(D33="BUY",F33-E33)))*C33</f>
        <v>66999.999999999884</v>
      </c>
      <c r="I33" s="14">
        <v>0</v>
      </c>
      <c r="J33" s="15">
        <f t="shared" ref="J33" si="49">SUM(H33,I33)</f>
        <v>66999.999999999884</v>
      </c>
    </row>
    <row r="34" spans="1:10" ht="15.75">
      <c r="A34" s="12">
        <v>43535</v>
      </c>
      <c r="B34" s="13" t="s">
        <v>110</v>
      </c>
      <c r="C34" s="16">
        <v>1000</v>
      </c>
      <c r="D34" s="13" t="s">
        <v>10</v>
      </c>
      <c r="E34" s="14">
        <v>2386.1999999999998</v>
      </c>
      <c r="F34" s="14">
        <v>2410</v>
      </c>
      <c r="G34" s="14">
        <v>0</v>
      </c>
      <c r="H34" s="14">
        <f t="shared" ref="H34" si="50">(IF(D34="SELL",E34-F34,IF(D34="BUY",F34-E34)))*C34</f>
        <v>23800.000000000182</v>
      </c>
      <c r="I34" s="14">
        <v>0</v>
      </c>
      <c r="J34" s="15">
        <f t="shared" ref="J34" si="51">SUM(H34,I34)</f>
        <v>23800.000000000182</v>
      </c>
    </row>
    <row r="35" spans="1:10" ht="15.75">
      <c r="A35" s="12">
        <v>43535</v>
      </c>
      <c r="B35" s="13" t="s">
        <v>13</v>
      </c>
      <c r="C35" s="16">
        <v>2000</v>
      </c>
      <c r="D35" s="13" t="s">
        <v>10</v>
      </c>
      <c r="E35" s="14">
        <v>923</v>
      </c>
      <c r="F35" s="14">
        <v>938.3</v>
      </c>
      <c r="G35" s="14">
        <v>0</v>
      </c>
      <c r="H35" s="14">
        <f t="shared" ref="H35" si="52">(IF(D35="SELL",E35-F35,IF(D35="BUY",F35-E35)))*C35</f>
        <v>30599.999999999909</v>
      </c>
      <c r="I35" s="14">
        <v>0</v>
      </c>
      <c r="J35" s="15">
        <f t="shared" ref="J35" si="53">SUM(H35,I35)</f>
        <v>30599.999999999909</v>
      </c>
    </row>
    <row r="36" spans="1:10" ht="15.75">
      <c r="A36" s="12">
        <v>43535</v>
      </c>
      <c r="B36" s="13" t="s">
        <v>19</v>
      </c>
      <c r="C36" s="16">
        <v>5000</v>
      </c>
      <c r="D36" s="13" t="s">
        <v>10</v>
      </c>
      <c r="E36" s="14">
        <v>458.3</v>
      </c>
      <c r="F36" s="14">
        <v>464</v>
      </c>
      <c r="G36" s="14">
        <v>0</v>
      </c>
      <c r="H36" s="14">
        <f t="shared" ref="H36" si="54">(IF(D36="SELL",E36-F36,IF(D36="BUY",F36-E36)))*C36</f>
        <v>28499.999999999942</v>
      </c>
      <c r="I36" s="14">
        <v>0</v>
      </c>
      <c r="J36" s="15">
        <f t="shared" ref="J36" si="55">SUM(H36,I36)</f>
        <v>28499.999999999942</v>
      </c>
    </row>
    <row r="37" spans="1:10" ht="15.75">
      <c r="A37" s="12">
        <v>43535</v>
      </c>
      <c r="B37" s="13" t="s">
        <v>18</v>
      </c>
      <c r="C37" s="16">
        <v>5000</v>
      </c>
      <c r="D37" s="13" t="s">
        <v>10</v>
      </c>
      <c r="E37" s="14">
        <v>603.79999999999995</v>
      </c>
      <c r="F37" s="14">
        <v>603.79999999999995</v>
      </c>
      <c r="G37" s="14">
        <v>0</v>
      </c>
      <c r="H37" s="14">
        <f t="shared" ref="H37" si="56">(IF(D37="SELL",E37-F37,IF(D37="BUY",F37-E37)))*C37</f>
        <v>0</v>
      </c>
      <c r="I37" s="14">
        <v>0</v>
      </c>
      <c r="J37" s="15">
        <f t="shared" ref="J37" si="57">SUM(H37,I37)</f>
        <v>0</v>
      </c>
    </row>
    <row r="38" spans="1:10" ht="15.75">
      <c r="A38" s="12">
        <v>43532</v>
      </c>
      <c r="B38" s="13" t="s">
        <v>109</v>
      </c>
      <c r="C38" s="16">
        <v>10000</v>
      </c>
      <c r="D38" s="13" t="s">
        <v>10</v>
      </c>
      <c r="E38" s="14">
        <v>213.8</v>
      </c>
      <c r="F38" s="14">
        <v>222.8</v>
      </c>
      <c r="G38" s="14">
        <v>0</v>
      </c>
      <c r="H38" s="14">
        <f t="shared" ref="H38" si="58">(IF(D38="SELL",E38-F38,IF(D38="BUY",F38-E38)))*C38</f>
        <v>90000</v>
      </c>
      <c r="I38" s="14">
        <v>0</v>
      </c>
      <c r="J38" s="15">
        <f t="shared" ref="J38" si="59">SUM(H38,I38)</f>
        <v>90000</v>
      </c>
    </row>
    <row r="39" spans="1:10" ht="15.75">
      <c r="A39" s="12">
        <v>43532</v>
      </c>
      <c r="B39" s="13" t="s">
        <v>108</v>
      </c>
      <c r="C39" s="16">
        <v>10000</v>
      </c>
      <c r="D39" s="13" t="s">
        <v>10</v>
      </c>
      <c r="E39" s="14">
        <v>198</v>
      </c>
      <c r="F39" s="14">
        <v>198</v>
      </c>
      <c r="G39" s="14">
        <v>0</v>
      </c>
      <c r="H39" s="14">
        <f t="shared" ref="H39" si="60">(IF(D39="SELL",E39-F39,IF(D39="BUY",F39-E39)))*C39</f>
        <v>0</v>
      </c>
      <c r="I39" s="14">
        <v>0</v>
      </c>
      <c r="J39" s="15">
        <f t="shared" ref="J39" si="61">SUM(H39,I39)</f>
        <v>0</v>
      </c>
    </row>
    <row r="40" spans="1:10" ht="15.75">
      <c r="A40" s="12">
        <v>43531</v>
      </c>
      <c r="B40" s="13" t="s">
        <v>98</v>
      </c>
      <c r="C40" s="16">
        <v>5000</v>
      </c>
      <c r="D40" s="13" t="s">
        <v>10</v>
      </c>
      <c r="E40" s="14">
        <v>474</v>
      </c>
      <c r="F40" s="14">
        <v>462</v>
      </c>
      <c r="G40" s="14">
        <v>0</v>
      </c>
      <c r="H40" s="14">
        <f t="shared" ref="H40" si="62">(IF(D40="SELL",E40-F40,IF(D40="BUY",F40-E40)))*C40</f>
        <v>-60000</v>
      </c>
      <c r="I40" s="14">
        <v>0</v>
      </c>
      <c r="J40" s="15">
        <f t="shared" ref="J40" si="63">SUM(H40,I40)</f>
        <v>-60000</v>
      </c>
    </row>
    <row r="41" spans="1:10" ht="15.75">
      <c r="A41" s="12">
        <v>43531</v>
      </c>
      <c r="B41" s="13" t="s">
        <v>100</v>
      </c>
      <c r="C41" s="16">
        <v>20000</v>
      </c>
      <c r="D41" s="13" t="s">
        <v>10</v>
      </c>
      <c r="E41" s="14">
        <v>96</v>
      </c>
      <c r="F41" s="14">
        <v>101.35</v>
      </c>
      <c r="G41" s="14">
        <v>0</v>
      </c>
      <c r="H41" s="14">
        <f t="shared" ref="H41" si="64">(IF(D41="SELL",E41-F41,IF(D41="BUY",F41-E41)))*C41</f>
        <v>106999.99999999988</v>
      </c>
      <c r="I41" s="14">
        <v>0</v>
      </c>
      <c r="J41" s="15">
        <f t="shared" ref="J41" si="65">SUM(H41,I41)</f>
        <v>106999.99999999988</v>
      </c>
    </row>
    <row r="42" spans="1:10" ht="15.75">
      <c r="A42" s="12">
        <v>43531</v>
      </c>
      <c r="B42" s="13" t="s">
        <v>107</v>
      </c>
      <c r="C42" s="16">
        <v>1500</v>
      </c>
      <c r="D42" s="13" t="s">
        <v>10</v>
      </c>
      <c r="E42" s="14">
        <v>1196</v>
      </c>
      <c r="F42" s="14">
        <v>1198.3</v>
      </c>
      <c r="G42" s="14">
        <v>0</v>
      </c>
      <c r="H42" s="14">
        <f t="shared" ref="H42" si="66">(IF(D42="SELL",E42-F42,IF(D42="BUY",F42-E42)))*C42</f>
        <v>3449.9999999999318</v>
      </c>
      <c r="I42" s="14">
        <v>0</v>
      </c>
      <c r="J42" s="15">
        <f t="shared" ref="J42" si="67">SUM(H42,I42)</f>
        <v>3449.9999999999318</v>
      </c>
    </row>
    <row r="43" spans="1:10" ht="15.75">
      <c r="A43" s="12">
        <v>43530</v>
      </c>
      <c r="B43" s="13" t="s">
        <v>94</v>
      </c>
      <c r="C43" s="16">
        <v>15000</v>
      </c>
      <c r="D43" s="13" t="s">
        <v>10</v>
      </c>
      <c r="E43" s="14">
        <v>153</v>
      </c>
      <c r="F43" s="14">
        <v>162.30000000000001</v>
      </c>
      <c r="G43" s="14">
        <v>0</v>
      </c>
      <c r="H43" s="14">
        <f t="shared" ref="H43" si="68">(IF(D43="SELL",E43-F43,IF(D43="BUY",F43-E43)))*C43</f>
        <v>139500.00000000017</v>
      </c>
      <c r="I43" s="14">
        <v>0</v>
      </c>
      <c r="J43" s="15">
        <f t="shared" ref="J43" si="69">SUM(H43,I43)</f>
        <v>139500.00000000017</v>
      </c>
    </row>
    <row r="44" spans="1:10" ht="15.75">
      <c r="A44" s="12">
        <v>43529</v>
      </c>
      <c r="B44" s="13" t="s">
        <v>106</v>
      </c>
      <c r="C44" s="16">
        <v>260</v>
      </c>
      <c r="D44" s="13" t="s">
        <v>10</v>
      </c>
      <c r="E44" s="14">
        <v>8180</v>
      </c>
      <c r="F44" s="14">
        <v>8600</v>
      </c>
      <c r="G44" s="14">
        <v>0</v>
      </c>
      <c r="H44" s="14">
        <f t="shared" ref="H44" si="70">(IF(D44="SELL",E44-F44,IF(D44="BUY",F44-E44)))*C44</f>
        <v>109200</v>
      </c>
      <c r="I44" s="14">
        <v>0</v>
      </c>
      <c r="J44" s="15">
        <f t="shared" ref="J44" si="71">SUM(H44,I44)</f>
        <v>109200</v>
      </c>
    </row>
    <row r="45" spans="1:10" ht="15.75">
      <c r="A45" s="12">
        <v>43529</v>
      </c>
      <c r="B45" s="13" t="s">
        <v>18</v>
      </c>
      <c r="C45" s="16">
        <v>5000</v>
      </c>
      <c r="D45" s="13" t="s">
        <v>10</v>
      </c>
      <c r="E45" s="14">
        <v>473</v>
      </c>
      <c r="F45" s="14">
        <v>488.2</v>
      </c>
      <c r="G45" s="14">
        <v>0</v>
      </c>
      <c r="H45" s="14">
        <f t="shared" ref="H45:H50" si="72">(IF(D45="SELL",E45-F45,IF(D45="BUY",F45-E45)))*C45</f>
        <v>75999.999999999942</v>
      </c>
      <c r="I45" s="14">
        <v>0</v>
      </c>
      <c r="J45" s="15">
        <f t="shared" ref="J45" si="73">SUM(H45,I45)</f>
        <v>75999.999999999942</v>
      </c>
    </row>
    <row r="46" spans="1:10" ht="15.75">
      <c r="A46" s="12">
        <v>43525</v>
      </c>
      <c r="B46" s="13" t="s">
        <v>105</v>
      </c>
      <c r="C46" s="16">
        <v>8000</v>
      </c>
      <c r="D46" s="13" t="s">
        <v>10</v>
      </c>
      <c r="E46" s="14">
        <v>369.85</v>
      </c>
      <c r="F46" s="14">
        <v>369.85</v>
      </c>
      <c r="G46" s="14">
        <v>0</v>
      </c>
      <c r="H46" s="14">
        <f t="shared" si="72"/>
        <v>0</v>
      </c>
      <c r="I46" s="14">
        <v>0</v>
      </c>
      <c r="J46" s="15">
        <f t="shared" ref="J46" si="74">SUM(H46,I46)</f>
        <v>0</v>
      </c>
    </row>
    <row r="47" spans="1:10" ht="15.75">
      <c r="A47" s="12">
        <v>43524</v>
      </c>
      <c r="B47" s="13" t="s">
        <v>82</v>
      </c>
      <c r="C47" s="16">
        <v>1000</v>
      </c>
      <c r="D47" s="13" t="s">
        <v>10</v>
      </c>
      <c r="E47" s="14">
        <v>2290</v>
      </c>
      <c r="F47" s="14">
        <v>2308.3000000000002</v>
      </c>
      <c r="G47" s="14">
        <v>0</v>
      </c>
      <c r="H47" s="14">
        <f t="shared" si="72"/>
        <v>18300.000000000182</v>
      </c>
      <c r="I47" s="14">
        <v>0</v>
      </c>
      <c r="J47" s="15">
        <f t="shared" ref="J47" si="75">SUM(H47,I47)</f>
        <v>18300.000000000182</v>
      </c>
    </row>
    <row r="48" spans="1:10" ht="15.75">
      <c r="A48" s="12">
        <v>43521</v>
      </c>
      <c r="B48" s="13" t="s">
        <v>104</v>
      </c>
      <c r="C48" s="16">
        <v>6500</v>
      </c>
      <c r="D48" s="13" t="s">
        <v>10</v>
      </c>
      <c r="E48" s="14">
        <v>392</v>
      </c>
      <c r="F48" s="14">
        <v>409.9</v>
      </c>
      <c r="G48" s="14">
        <v>0</v>
      </c>
      <c r="H48" s="14">
        <f t="shared" si="72"/>
        <v>116349.99999999985</v>
      </c>
      <c r="I48" s="14">
        <v>0</v>
      </c>
      <c r="J48" s="15">
        <f t="shared" ref="J48" si="76">SUM(H48,I48)</f>
        <v>116349.99999999985</v>
      </c>
    </row>
    <row r="49" spans="1:10" ht="15.75">
      <c r="A49" s="12">
        <v>43517</v>
      </c>
      <c r="B49" s="13" t="s">
        <v>82</v>
      </c>
      <c r="C49" s="16">
        <v>1000</v>
      </c>
      <c r="D49" s="13" t="s">
        <v>10</v>
      </c>
      <c r="E49" s="14">
        <v>2220.1</v>
      </c>
      <c r="F49" s="14">
        <v>2235</v>
      </c>
      <c r="G49" s="14">
        <v>0</v>
      </c>
      <c r="H49" s="14">
        <f t="shared" si="72"/>
        <v>14900.000000000091</v>
      </c>
      <c r="I49" s="14">
        <v>0</v>
      </c>
      <c r="J49" s="15">
        <f t="shared" ref="J49" si="77">SUM(H49,I49)</f>
        <v>14900.000000000091</v>
      </c>
    </row>
    <row r="50" spans="1:10" ht="15.75">
      <c r="A50" s="12">
        <v>43515</v>
      </c>
      <c r="B50" s="13" t="s">
        <v>48</v>
      </c>
      <c r="C50" s="16">
        <v>5000</v>
      </c>
      <c r="D50" s="13" t="s">
        <v>26</v>
      </c>
      <c r="E50" s="14">
        <v>428</v>
      </c>
      <c r="F50" s="14">
        <v>411.2</v>
      </c>
      <c r="G50" s="14">
        <v>0</v>
      </c>
      <c r="H50" s="14">
        <f t="shared" si="72"/>
        <v>84000.000000000058</v>
      </c>
      <c r="I50" s="14">
        <v>0</v>
      </c>
      <c r="J50" s="15">
        <f t="shared" ref="J50" si="78">SUM(H50,I50)</f>
        <v>84000.000000000058</v>
      </c>
    </row>
    <row r="51" spans="1:10" ht="15.75">
      <c r="A51" s="12">
        <v>43511</v>
      </c>
      <c r="B51" s="13" t="s">
        <v>103</v>
      </c>
      <c r="C51" s="16">
        <v>10000</v>
      </c>
      <c r="D51" s="13" t="s">
        <v>10</v>
      </c>
      <c r="E51" s="14">
        <v>203.5</v>
      </c>
      <c r="F51" s="14">
        <v>205.1</v>
      </c>
      <c r="G51" s="14">
        <v>0</v>
      </c>
      <c r="H51" s="14">
        <f t="shared" ref="H51:H56" si="79">(IF(D51="SELL",E51-F51,IF(D51="BUY",F51-E51)))*C51</f>
        <v>15999.999999999944</v>
      </c>
      <c r="I51" s="14">
        <v>0</v>
      </c>
      <c r="J51" s="15">
        <f t="shared" ref="J51" si="80">SUM(H51,I51)</f>
        <v>15999.999999999944</v>
      </c>
    </row>
    <row r="52" spans="1:10" ht="15.75">
      <c r="A52" s="12">
        <v>43510</v>
      </c>
      <c r="B52" s="13" t="s">
        <v>82</v>
      </c>
      <c r="C52" s="16">
        <v>1500</v>
      </c>
      <c r="D52" s="13" t="s">
        <v>10</v>
      </c>
      <c r="E52" s="14">
        <v>2238</v>
      </c>
      <c r="F52" s="14">
        <v>2280.15</v>
      </c>
      <c r="G52" s="14">
        <v>0</v>
      </c>
      <c r="H52" s="14">
        <f t="shared" si="79"/>
        <v>63225.000000000138</v>
      </c>
      <c r="I52" s="14">
        <v>0</v>
      </c>
      <c r="J52" s="15">
        <f t="shared" ref="J52" si="81">SUM(H52,I52)</f>
        <v>63225.000000000138</v>
      </c>
    </row>
    <row r="53" spans="1:10" ht="15.75">
      <c r="A53" s="12">
        <v>43509</v>
      </c>
      <c r="B53" s="13" t="s">
        <v>18</v>
      </c>
      <c r="C53" s="16">
        <v>8000</v>
      </c>
      <c r="D53" s="13" t="s">
        <v>10</v>
      </c>
      <c r="E53" s="14">
        <v>388.65</v>
      </c>
      <c r="F53" s="14">
        <v>400</v>
      </c>
      <c r="G53" s="14">
        <v>0</v>
      </c>
      <c r="H53" s="14">
        <f t="shared" si="79"/>
        <v>90800.000000000175</v>
      </c>
      <c r="I53" s="14">
        <v>0</v>
      </c>
      <c r="J53" s="15">
        <f t="shared" ref="J53" si="82">SUM(H53,I53)</f>
        <v>90800.000000000175</v>
      </c>
    </row>
    <row r="54" spans="1:10" ht="15.75">
      <c r="A54" s="12">
        <v>43509</v>
      </c>
      <c r="B54" s="13" t="s">
        <v>84</v>
      </c>
      <c r="C54" s="16">
        <v>1000</v>
      </c>
      <c r="D54" s="13" t="s">
        <v>10</v>
      </c>
      <c r="E54" s="14">
        <v>2150.5</v>
      </c>
      <c r="F54" s="14">
        <v>2123.3000000000002</v>
      </c>
      <c r="G54" s="14">
        <v>0</v>
      </c>
      <c r="H54" s="14">
        <f t="shared" si="79"/>
        <v>-27199.999999999818</v>
      </c>
      <c r="I54" s="14">
        <v>0</v>
      </c>
      <c r="J54" s="15">
        <f t="shared" ref="J54" si="83">SUM(H54,I54)</f>
        <v>-27199.999999999818</v>
      </c>
    </row>
    <row r="55" spans="1:10" ht="15.75">
      <c r="A55" s="12">
        <v>43508</v>
      </c>
      <c r="B55" s="13" t="s">
        <v>97</v>
      </c>
      <c r="C55" s="16">
        <v>5000</v>
      </c>
      <c r="D55" s="13" t="s">
        <v>10</v>
      </c>
      <c r="E55" s="14">
        <v>413.5</v>
      </c>
      <c r="F55" s="14">
        <v>417.8</v>
      </c>
      <c r="G55" s="14">
        <v>0</v>
      </c>
      <c r="H55" s="14">
        <f t="shared" si="79"/>
        <v>21500.000000000058</v>
      </c>
      <c r="I55" s="14">
        <v>0</v>
      </c>
      <c r="J55" s="15">
        <f t="shared" ref="J55" si="84">SUM(H55,I55)</f>
        <v>21500.000000000058</v>
      </c>
    </row>
    <row r="56" spans="1:10" ht="15.75">
      <c r="A56" s="12">
        <v>43507</v>
      </c>
      <c r="B56" s="13" t="s">
        <v>74</v>
      </c>
      <c r="C56" s="16">
        <v>10000</v>
      </c>
      <c r="D56" s="13" t="s">
        <v>26</v>
      </c>
      <c r="E56" s="14">
        <v>219</v>
      </c>
      <c r="F56" s="14">
        <v>212.6</v>
      </c>
      <c r="G56" s="14">
        <v>0</v>
      </c>
      <c r="H56" s="14">
        <f t="shared" si="79"/>
        <v>64000.000000000058</v>
      </c>
      <c r="I56" s="14">
        <v>0</v>
      </c>
      <c r="J56" s="15">
        <f t="shared" ref="J56:J57" si="85">SUM(H56,I56)</f>
        <v>64000.000000000058</v>
      </c>
    </row>
    <row r="57" spans="1:10" ht="15.75">
      <c r="A57" s="12">
        <v>43507</v>
      </c>
      <c r="B57" s="13" t="s">
        <v>100</v>
      </c>
      <c r="C57" s="16">
        <v>28000</v>
      </c>
      <c r="D57" s="13" t="s">
        <v>10</v>
      </c>
      <c r="E57" s="14">
        <v>86.05</v>
      </c>
      <c r="F57" s="14">
        <v>87.95</v>
      </c>
      <c r="G57" s="14">
        <v>0</v>
      </c>
      <c r="H57" s="14">
        <f t="shared" ref="H57" si="86">(IF(D57="SELL",E57-F57,IF(D57="BUY",F57-E57)))*C57</f>
        <v>53200.00000000016</v>
      </c>
      <c r="I57" s="14">
        <v>0</v>
      </c>
      <c r="J57" s="15">
        <f t="shared" si="85"/>
        <v>53200.00000000016</v>
      </c>
    </row>
    <row r="58" spans="1:10" ht="15.75">
      <c r="A58" s="12">
        <v>43507</v>
      </c>
      <c r="B58" s="13" t="s">
        <v>102</v>
      </c>
      <c r="C58" s="16">
        <v>15000</v>
      </c>
      <c r="D58" s="13" t="s">
        <v>10</v>
      </c>
      <c r="E58" s="14">
        <v>136.5</v>
      </c>
      <c r="F58" s="14">
        <v>131.55000000000001</v>
      </c>
      <c r="G58" s="14">
        <v>0</v>
      </c>
      <c r="H58" s="14">
        <f t="shared" ref="H58" si="87">(IF(D58="SELL",E58-F58,IF(D58="BUY",F58-E58)))*C58</f>
        <v>-74249.999999999825</v>
      </c>
      <c r="I58" s="14">
        <v>0</v>
      </c>
      <c r="J58" s="15">
        <f t="shared" ref="J58" si="88">SUM(H58,I58)</f>
        <v>-74249.999999999825</v>
      </c>
    </row>
    <row r="59" spans="1:10" ht="15.75">
      <c r="A59" s="12">
        <v>43504</v>
      </c>
      <c r="B59" s="13" t="s">
        <v>100</v>
      </c>
      <c r="C59" s="16">
        <v>32000</v>
      </c>
      <c r="D59" s="13" t="s">
        <v>10</v>
      </c>
      <c r="E59" s="14">
        <v>80.2</v>
      </c>
      <c r="F59" s="14">
        <v>86.15</v>
      </c>
      <c r="G59" s="14">
        <v>0</v>
      </c>
      <c r="H59" s="14">
        <f t="shared" ref="H59" si="89">(IF(D59="SELL",E59-F59,IF(D59="BUY",F59-E59)))*C59</f>
        <v>190400.00000000009</v>
      </c>
      <c r="I59" s="14">
        <v>0</v>
      </c>
      <c r="J59" s="15">
        <f t="shared" ref="J59" si="90">SUM(H59,I59)</f>
        <v>190400.00000000009</v>
      </c>
    </row>
    <row r="60" spans="1:10" ht="15.75">
      <c r="A60" s="12">
        <v>43503</v>
      </c>
      <c r="B60" s="13" t="s">
        <v>101</v>
      </c>
      <c r="C60" s="16">
        <v>6200</v>
      </c>
      <c r="D60" s="13" t="s">
        <v>10</v>
      </c>
      <c r="E60" s="14">
        <v>396.5</v>
      </c>
      <c r="F60" s="14">
        <v>406</v>
      </c>
      <c r="G60" s="14">
        <v>0</v>
      </c>
      <c r="H60" s="14">
        <f t="shared" ref="H60" si="91">(IF(D60="SELL",E60-F60,IF(D60="BUY",F60-E60)))*C60</f>
        <v>58900</v>
      </c>
      <c r="I60" s="14">
        <v>0</v>
      </c>
      <c r="J60" s="15">
        <f t="shared" ref="J60" si="92">SUM(H60,I60)</f>
        <v>58900</v>
      </c>
    </row>
    <row r="61" spans="1:10" ht="15.75">
      <c r="A61" s="12">
        <v>43502</v>
      </c>
      <c r="B61" s="13" t="s">
        <v>100</v>
      </c>
      <c r="C61" s="16">
        <v>32000</v>
      </c>
      <c r="D61" s="13" t="s">
        <v>10</v>
      </c>
      <c r="E61" s="14">
        <v>69</v>
      </c>
      <c r="F61" s="14">
        <v>73</v>
      </c>
      <c r="G61" s="14">
        <v>0</v>
      </c>
      <c r="H61" s="14">
        <f t="shared" ref="H61" si="93">(IF(D61="SELL",E61-F61,IF(D61="BUY",F61-E61)))*C61</f>
        <v>128000</v>
      </c>
      <c r="I61" s="14">
        <v>0</v>
      </c>
      <c r="J61" s="15">
        <f t="shared" ref="J61" si="94">SUM(H61,I61)</f>
        <v>128000</v>
      </c>
    </row>
    <row r="62" spans="1:10" ht="15.75">
      <c r="A62" s="12">
        <v>43501</v>
      </c>
      <c r="B62" s="13" t="s">
        <v>99</v>
      </c>
      <c r="C62" s="16">
        <v>100</v>
      </c>
      <c r="D62" s="13" t="s">
        <v>10</v>
      </c>
      <c r="E62" s="14">
        <v>20500</v>
      </c>
      <c r="F62" s="14">
        <v>20500</v>
      </c>
      <c r="G62" s="14">
        <v>0</v>
      </c>
      <c r="H62" s="14">
        <f t="shared" ref="H62" si="95">(IF(D62="SELL",E62-F62,IF(D62="BUY",F62-E62)))*C62</f>
        <v>0</v>
      </c>
      <c r="I62" s="14">
        <v>0</v>
      </c>
      <c r="J62" s="15">
        <f t="shared" ref="J62" si="96">SUM(H62,I62)</f>
        <v>0</v>
      </c>
    </row>
    <row r="63" spans="1:10" ht="15.75">
      <c r="A63" s="12">
        <v>43500</v>
      </c>
      <c r="B63" s="13" t="s">
        <v>97</v>
      </c>
      <c r="C63" s="16">
        <v>5000</v>
      </c>
      <c r="D63" s="13" t="s">
        <v>10</v>
      </c>
      <c r="E63" s="14">
        <v>455.15</v>
      </c>
      <c r="F63" s="14">
        <v>446.5</v>
      </c>
      <c r="G63" s="14">
        <v>0</v>
      </c>
      <c r="H63" s="14">
        <f t="shared" ref="H63" si="97">(IF(D63="SELL",E63-F63,IF(D63="BUY",F63-E63)))*C63</f>
        <v>-43249.999999999884</v>
      </c>
      <c r="I63" s="14">
        <v>0</v>
      </c>
      <c r="J63" s="15">
        <f t="shared" ref="J63" si="98">SUM(H63,I63)</f>
        <v>-43249.999999999884</v>
      </c>
    </row>
    <row r="64" spans="1:10" ht="15.75">
      <c r="A64" s="12">
        <v>43500</v>
      </c>
      <c r="B64" s="13" t="s">
        <v>61</v>
      </c>
      <c r="C64" s="16">
        <v>20000</v>
      </c>
      <c r="D64" s="13" t="s">
        <v>10</v>
      </c>
      <c r="E64" s="14">
        <v>111.3</v>
      </c>
      <c r="F64" s="14">
        <v>108.3</v>
      </c>
      <c r="G64" s="14">
        <v>0</v>
      </c>
      <c r="H64" s="14">
        <f t="shared" ref="H64" si="99">(IF(D64="SELL",E64-F64,IF(D64="BUY",F64-E64)))*C64</f>
        <v>-60000</v>
      </c>
      <c r="I64" s="14">
        <v>0</v>
      </c>
      <c r="J64" s="15">
        <f t="shared" ref="J64" si="100">SUM(H64,I64)</f>
        <v>-60000</v>
      </c>
    </row>
    <row r="65" spans="1:10" ht="15.75">
      <c r="A65" s="12">
        <v>43497</v>
      </c>
      <c r="B65" s="13" t="s">
        <v>74</v>
      </c>
      <c r="C65" s="16">
        <v>10000</v>
      </c>
      <c r="D65" s="13" t="s">
        <v>10</v>
      </c>
      <c r="E65" s="14">
        <v>256.2</v>
      </c>
      <c r="F65" s="14">
        <v>263.2</v>
      </c>
      <c r="G65" s="14">
        <v>0</v>
      </c>
      <c r="H65" s="14">
        <f t="shared" ref="H65" si="101">(IF(D65="SELL",E65-F65,IF(D65="BUY",F65-E65)))*C65</f>
        <v>70000</v>
      </c>
      <c r="I65" s="14">
        <v>0</v>
      </c>
      <c r="J65" s="15">
        <f t="shared" ref="J65" si="102">SUM(H65,I65)</f>
        <v>70000</v>
      </c>
    </row>
    <row r="66" spans="1:10" ht="15.75">
      <c r="A66" s="12">
        <v>43496</v>
      </c>
      <c r="B66" s="13" t="s">
        <v>84</v>
      </c>
      <c r="C66" s="16">
        <v>1000</v>
      </c>
      <c r="D66" s="13" t="s">
        <v>10</v>
      </c>
      <c r="E66" s="14">
        <v>2150</v>
      </c>
      <c r="F66" s="14">
        <v>2201</v>
      </c>
      <c r="G66" s="14">
        <v>0</v>
      </c>
      <c r="H66" s="14">
        <f t="shared" ref="H66" si="103">(IF(D66="SELL",E66-F66,IF(D66="BUY",F66-E66)))*C66</f>
        <v>51000</v>
      </c>
      <c r="I66" s="14">
        <v>0</v>
      </c>
      <c r="J66" s="15">
        <f t="shared" ref="J66" si="104">SUM(H66,I66)</f>
        <v>51000</v>
      </c>
    </row>
    <row r="67" spans="1:10" ht="15.75">
      <c r="A67" s="12">
        <v>43495</v>
      </c>
      <c r="B67" s="13" t="s">
        <v>98</v>
      </c>
      <c r="C67" s="16">
        <v>5000</v>
      </c>
      <c r="D67" s="13" t="s">
        <v>10</v>
      </c>
      <c r="E67" s="14">
        <v>510</v>
      </c>
      <c r="F67" s="14">
        <v>514.15</v>
      </c>
      <c r="G67" s="14">
        <v>0</v>
      </c>
      <c r="H67" s="14">
        <f t="shared" ref="H67" si="105">(IF(D67="SELL",E67-F67,IF(D67="BUY",F67-E67)))*C67</f>
        <v>20749.999999999887</v>
      </c>
      <c r="I67" s="14">
        <v>0</v>
      </c>
      <c r="J67" s="15">
        <f t="shared" ref="J67" si="106">SUM(H67,I67)</f>
        <v>20749.999999999887</v>
      </c>
    </row>
    <row r="68" spans="1:10" ht="15.75">
      <c r="A68" s="12">
        <v>43494</v>
      </c>
      <c r="B68" s="13" t="s">
        <v>97</v>
      </c>
      <c r="C68" s="16">
        <v>5000</v>
      </c>
      <c r="D68" s="13" t="s">
        <v>10</v>
      </c>
      <c r="E68" s="14">
        <v>520.1</v>
      </c>
      <c r="F68" s="14">
        <v>532</v>
      </c>
      <c r="G68" s="14">
        <v>0</v>
      </c>
      <c r="H68" s="14">
        <f t="shared" ref="H68" si="107">(IF(D68="SELL",E68-F68,IF(D68="BUY",F68-E68)))*C68</f>
        <v>59499.999999999884</v>
      </c>
      <c r="I68" s="14">
        <v>0</v>
      </c>
      <c r="J68" s="15">
        <f t="shared" ref="J68" si="108">SUM(H68,I68)</f>
        <v>59499.999999999884</v>
      </c>
    </row>
    <row r="69" spans="1:10" ht="15.75">
      <c r="A69" s="12">
        <v>43493</v>
      </c>
      <c r="B69" s="13" t="s">
        <v>61</v>
      </c>
      <c r="C69" s="16">
        <v>10000</v>
      </c>
      <c r="D69" s="13" t="s">
        <v>26</v>
      </c>
      <c r="E69" s="14">
        <v>188</v>
      </c>
      <c r="F69" s="14">
        <v>184</v>
      </c>
      <c r="G69" s="14">
        <v>0</v>
      </c>
      <c r="H69" s="14">
        <f>(IF(D69="SELL",E69-F69,IF(D69="BUY",F69-E69)))*C69</f>
        <v>40000</v>
      </c>
      <c r="I69" s="14">
        <v>0</v>
      </c>
      <c r="J69" s="15">
        <f t="shared" ref="J69:J70" si="109">SUM(H69,I69)</f>
        <v>40000</v>
      </c>
    </row>
    <row r="70" spans="1:10" ht="15.75">
      <c r="A70" s="12">
        <v>43490</v>
      </c>
      <c r="B70" s="13" t="s">
        <v>82</v>
      </c>
      <c r="C70" s="16">
        <v>2000</v>
      </c>
      <c r="D70" s="13" t="s">
        <v>10</v>
      </c>
      <c r="E70" s="14">
        <v>2116.5</v>
      </c>
      <c r="F70" s="14">
        <v>2135</v>
      </c>
      <c r="G70" s="14">
        <v>0</v>
      </c>
      <c r="H70" s="14">
        <f t="shared" ref="H70" si="110">(IF(D70="SELL",E70-F70,IF(D70="BUY",F70-E70)))*C70</f>
        <v>37000</v>
      </c>
      <c r="I70" s="14">
        <v>0</v>
      </c>
      <c r="J70" s="15">
        <f t="shared" si="109"/>
        <v>37000</v>
      </c>
    </row>
    <row r="71" spans="1:10" ht="15.75">
      <c r="A71" s="12">
        <v>43487</v>
      </c>
      <c r="B71" s="13" t="s">
        <v>19</v>
      </c>
      <c r="C71" s="16">
        <v>5000</v>
      </c>
      <c r="D71" s="13" t="s">
        <v>10</v>
      </c>
      <c r="E71" s="14">
        <v>380</v>
      </c>
      <c r="F71" s="14">
        <v>373.2</v>
      </c>
      <c r="G71" s="14">
        <v>0</v>
      </c>
      <c r="H71" s="14">
        <f t="shared" ref="H71" si="111">(IF(D71="SELL",E71-F71,IF(D71="BUY",F71-E71)))*C71</f>
        <v>-34000.000000000058</v>
      </c>
      <c r="I71" s="14">
        <v>0</v>
      </c>
      <c r="J71" s="15">
        <f t="shared" ref="J71" si="112">SUM(H71,I71)</f>
        <v>-34000.000000000058</v>
      </c>
    </row>
    <row r="72" spans="1:10" ht="15.75">
      <c r="A72" s="12">
        <v>43486</v>
      </c>
      <c r="B72" s="13" t="s">
        <v>74</v>
      </c>
      <c r="C72" s="16">
        <v>3500</v>
      </c>
      <c r="D72" s="13" t="s">
        <v>10</v>
      </c>
      <c r="E72" s="14">
        <v>283</v>
      </c>
      <c r="F72" s="14">
        <v>278</v>
      </c>
      <c r="G72" s="14">
        <v>0</v>
      </c>
      <c r="H72" s="14">
        <f t="shared" ref="H72" si="113">(IF(D72="SELL",E72-F72,IF(D72="BUY",F72-E72)))*C72</f>
        <v>-17500</v>
      </c>
      <c r="I72" s="14">
        <v>0</v>
      </c>
      <c r="J72" s="15">
        <f t="shared" ref="J72" si="114">SUM(H72,I72)</f>
        <v>-17500</v>
      </c>
    </row>
    <row r="73" spans="1:10" ht="15.75">
      <c r="A73" s="12">
        <v>43486</v>
      </c>
      <c r="B73" s="13" t="s">
        <v>96</v>
      </c>
      <c r="C73" s="16">
        <v>5000</v>
      </c>
      <c r="D73" s="13" t="s">
        <v>10</v>
      </c>
      <c r="E73" s="14">
        <v>215.85</v>
      </c>
      <c r="F73" s="14">
        <v>218.3</v>
      </c>
      <c r="G73" s="14">
        <v>0</v>
      </c>
      <c r="H73" s="14">
        <f t="shared" ref="H73" si="115">(IF(D73="SELL",E73-F73,IF(D73="BUY",F73-E73)))*C73</f>
        <v>12250.000000000085</v>
      </c>
      <c r="I73" s="14">
        <v>0</v>
      </c>
      <c r="J73" s="15">
        <f t="shared" ref="J73" si="116">SUM(H73,I73)</f>
        <v>12250.000000000085</v>
      </c>
    </row>
    <row r="74" spans="1:10" ht="15.75">
      <c r="A74" s="12">
        <v>43483</v>
      </c>
      <c r="B74" s="13" t="s">
        <v>74</v>
      </c>
      <c r="C74" s="16">
        <v>5000</v>
      </c>
      <c r="D74" s="13" t="s">
        <v>10</v>
      </c>
      <c r="E74" s="14">
        <v>286.2</v>
      </c>
      <c r="F74" s="14">
        <v>280</v>
      </c>
      <c r="G74" s="14">
        <v>0</v>
      </c>
      <c r="H74" s="14">
        <f t="shared" ref="H74" si="117">(IF(D74="SELL",E74-F74,IF(D74="BUY",F74-E74)))*C74</f>
        <v>-30999.999999999942</v>
      </c>
      <c r="I74" s="14">
        <v>0</v>
      </c>
      <c r="J74" s="15">
        <f t="shared" ref="J74" si="118">SUM(H74,I74)</f>
        <v>-30999.999999999942</v>
      </c>
    </row>
    <row r="75" spans="1:10" ht="15.75">
      <c r="A75" s="12">
        <v>43482</v>
      </c>
      <c r="B75" s="13" t="s">
        <v>74</v>
      </c>
      <c r="C75" s="16">
        <v>5000</v>
      </c>
      <c r="D75" s="13" t="s">
        <v>10</v>
      </c>
      <c r="E75" s="14">
        <v>268.85000000000002</v>
      </c>
      <c r="F75" s="14">
        <v>280</v>
      </c>
      <c r="G75" s="14">
        <v>0</v>
      </c>
      <c r="H75" s="14">
        <f t="shared" ref="H75" si="119">(IF(D75="SELL",E75-F75,IF(D75="BUY",F75-E75)))*C75</f>
        <v>55749.999999999884</v>
      </c>
      <c r="I75" s="14">
        <v>0</v>
      </c>
      <c r="J75" s="15">
        <f t="shared" ref="J75" si="120">SUM(H75,I75)</f>
        <v>55749.999999999884</v>
      </c>
    </row>
    <row r="76" spans="1:10" ht="15.75">
      <c r="A76" s="12">
        <v>43480</v>
      </c>
      <c r="B76" s="13" t="s">
        <v>95</v>
      </c>
      <c r="C76" s="16">
        <v>2000</v>
      </c>
      <c r="D76" s="13" t="s">
        <v>10</v>
      </c>
      <c r="E76" s="14">
        <v>1901</v>
      </c>
      <c r="F76" s="14">
        <v>1895.3</v>
      </c>
      <c r="G76" s="14">
        <v>0</v>
      </c>
      <c r="H76" s="14">
        <f t="shared" ref="H76" si="121">(IF(D76="SELL",E76-F76,IF(D76="BUY",F76-E76)))*C76</f>
        <v>-11400.000000000091</v>
      </c>
      <c r="I76" s="14">
        <v>0</v>
      </c>
      <c r="J76" s="15">
        <f t="shared" ref="J76" si="122">SUM(H76,I76)</f>
        <v>-11400.000000000091</v>
      </c>
    </row>
    <row r="77" spans="1:10" ht="15.75">
      <c r="A77" s="12">
        <v>43479</v>
      </c>
      <c r="B77" s="13" t="s">
        <v>94</v>
      </c>
      <c r="C77" s="16">
        <v>20000</v>
      </c>
      <c r="D77" s="13" t="s">
        <v>10</v>
      </c>
      <c r="E77" s="14">
        <v>162.6</v>
      </c>
      <c r="F77" s="14">
        <v>163</v>
      </c>
      <c r="G77" s="14">
        <v>0</v>
      </c>
      <c r="H77" s="14">
        <f t="shared" ref="H77" si="123">(IF(D77="SELL",E77-F77,IF(D77="BUY",F77-E77)))*C77</f>
        <v>8000.0000000001137</v>
      </c>
      <c r="I77" s="14">
        <v>0</v>
      </c>
      <c r="J77" s="15">
        <f t="shared" ref="J77" si="124">SUM(H77,I77)</f>
        <v>8000.0000000001137</v>
      </c>
    </row>
    <row r="78" spans="1:10" ht="15.75">
      <c r="A78" s="12">
        <v>43476</v>
      </c>
      <c r="B78" s="13" t="s">
        <v>94</v>
      </c>
      <c r="C78" s="16">
        <v>20000</v>
      </c>
      <c r="D78" s="13" t="s">
        <v>10</v>
      </c>
      <c r="E78" s="14">
        <v>148.35</v>
      </c>
      <c r="F78" s="14">
        <v>160.1</v>
      </c>
      <c r="G78" s="14">
        <v>0</v>
      </c>
      <c r="H78" s="14">
        <f t="shared" ref="H78" si="125">(IF(D78="SELL",E78-F78,IF(D78="BUY",F78-E78)))*C78</f>
        <v>235000</v>
      </c>
      <c r="I78" s="14">
        <v>0</v>
      </c>
      <c r="J78" s="15">
        <f t="shared" ref="J78" si="126">SUM(H78,I78)</f>
        <v>235000</v>
      </c>
    </row>
    <row r="79" spans="1:10" ht="15.75">
      <c r="A79" s="12">
        <v>43476</v>
      </c>
      <c r="B79" s="13" t="s">
        <v>93</v>
      </c>
      <c r="C79" s="16">
        <v>5000</v>
      </c>
      <c r="D79" s="13" t="s">
        <v>10</v>
      </c>
      <c r="E79" s="14">
        <v>765.3</v>
      </c>
      <c r="F79" s="14">
        <v>792</v>
      </c>
      <c r="G79" s="14">
        <v>0</v>
      </c>
      <c r="H79" s="14">
        <f t="shared" ref="H79" si="127">(IF(D79="SELL",E79-F79,IF(D79="BUY",F79-E79)))*C79</f>
        <v>133500.00000000023</v>
      </c>
      <c r="I79" s="14">
        <v>0</v>
      </c>
      <c r="J79" s="15">
        <f t="shared" ref="J79" si="128">SUM(H79,I79)</f>
        <v>133500.00000000023</v>
      </c>
    </row>
    <row r="80" spans="1:10" ht="15.75">
      <c r="A80" s="12">
        <v>43475</v>
      </c>
      <c r="B80" s="13" t="s">
        <v>92</v>
      </c>
      <c r="C80" s="16">
        <v>3500</v>
      </c>
      <c r="D80" s="13" t="s">
        <v>10</v>
      </c>
      <c r="E80" s="14">
        <v>1635.3</v>
      </c>
      <c r="F80" s="14">
        <v>1643.8</v>
      </c>
      <c r="G80" s="14">
        <v>0</v>
      </c>
      <c r="H80" s="14">
        <f t="shared" ref="H80" si="129">(IF(D80="SELL",E80-F80,IF(D80="BUY",F80-E80)))*C80</f>
        <v>29750</v>
      </c>
      <c r="I80" s="14">
        <v>0</v>
      </c>
      <c r="J80" s="15">
        <f t="shared" ref="J80" si="130">SUM(H80,I80)</f>
        <v>29750</v>
      </c>
    </row>
    <row r="81" spans="1:10" ht="15.75">
      <c r="A81" s="12">
        <v>43473</v>
      </c>
      <c r="B81" s="13" t="s">
        <v>91</v>
      </c>
      <c r="C81" s="16">
        <v>500</v>
      </c>
      <c r="D81" s="13" t="s">
        <v>10</v>
      </c>
      <c r="E81" s="14">
        <v>811</v>
      </c>
      <c r="F81" s="14">
        <v>780</v>
      </c>
      <c r="G81" s="14">
        <v>0</v>
      </c>
      <c r="H81" s="14">
        <f t="shared" ref="H81" si="131">(IF(D81="SELL",E81-F81,IF(D81="BUY",F81-E81)))*C81</f>
        <v>-15500</v>
      </c>
      <c r="I81" s="14">
        <v>0</v>
      </c>
      <c r="J81" s="15">
        <f t="shared" ref="J81" si="132">SUM(H81,I81)</f>
        <v>-15500</v>
      </c>
    </row>
    <row r="82" spans="1:10" ht="15.75">
      <c r="A82" s="12">
        <v>43472</v>
      </c>
      <c r="B82" s="13" t="s">
        <v>91</v>
      </c>
      <c r="C82" s="16">
        <v>5000</v>
      </c>
      <c r="D82" s="13" t="s">
        <v>10</v>
      </c>
      <c r="E82" s="14">
        <v>800</v>
      </c>
      <c r="F82" s="14">
        <v>835.3</v>
      </c>
      <c r="G82" s="14">
        <v>0</v>
      </c>
      <c r="H82" s="14">
        <f t="shared" ref="H82" si="133">(IF(D82="SELL",E82-F82,IF(D82="BUY",F82-E82)))*C82</f>
        <v>176499.99999999977</v>
      </c>
      <c r="I82" s="14">
        <v>0</v>
      </c>
      <c r="J82" s="15">
        <f t="shared" ref="J82" si="134">SUM(H82,I82)</f>
        <v>176499.99999999977</v>
      </c>
    </row>
    <row r="83" spans="1:10" ht="15.75">
      <c r="A83" s="12">
        <v>43472</v>
      </c>
      <c r="B83" s="13" t="s">
        <v>91</v>
      </c>
      <c r="C83" s="16">
        <v>5000</v>
      </c>
      <c r="D83" s="13" t="s">
        <v>10</v>
      </c>
      <c r="E83" s="14">
        <v>780</v>
      </c>
      <c r="F83" s="14">
        <v>800</v>
      </c>
      <c r="G83" s="14">
        <v>0</v>
      </c>
      <c r="H83" s="14">
        <f t="shared" ref="H83" si="135">(IF(D83="SELL",E83-F83,IF(D83="BUY",F83-E83)))*C83</f>
        <v>100000</v>
      </c>
      <c r="I83" s="14">
        <v>0</v>
      </c>
      <c r="J83" s="15">
        <f t="shared" ref="J83" si="136">SUM(H83,I83)</f>
        <v>100000</v>
      </c>
    </row>
    <row r="84" spans="1:10" ht="15.75">
      <c r="A84" s="12">
        <v>43469</v>
      </c>
      <c r="B84" s="13" t="s">
        <v>74</v>
      </c>
      <c r="C84" s="16">
        <v>10000</v>
      </c>
      <c r="D84" s="13" t="s">
        <v>10</v>
      </c>
      <c r="E84" s="14">
        <v>246</v>
      </c>
      <c r="F84" s="14">
        <v>246</v>
      </c>
      <c r="G84" s="14">
        <v>0</v>
      </c>
      <c r="H84" s="14">
        <f t="shared" ref="H84" si="137">(IF(D84="SELL",E84-F84,IF(D84="BUY",F84-E84)))*C84</f>
        <v>0</v>
      </c>
      <c r="I84" s="14">
        <v>0</v>
      </c>
      <c r="J84" s="15">
        <f t="shared" ref="J84" si="138">SUM(H84,I84)</f>
        <v>0</v>
      </c>
    </row>
    <row r="85" spans="1:10" ht="15.75">
      <c r="A85" s="12">
        <v>43468</v>
      </c>
      <c r="B85" s="13" t="s">
        <v>90</v>
      </c>
      <c r="C85" s="16">
        <v>2000</v>
      </c>
      <c r="D85" s="13" t="s">
        <v>10</v>
      </c>
      <c r="E85" s="14">
        <v>2738</v>
      </c>
      <c r="F85" s="14">
        <v>2860.2</v>
      </c>
      <c r="G85" s="14">
        <v>0</v>
      </c>
      <c r="H85" s="14">
        <f t="shared" ref="H85" si="139">(IF(D85="SELL",E85-F85,IF(D85="BUY",F85-E85)))*C85</f>
        <v>244399.99999999965</v>
      </c>
      <c r="I85" s="14">
        <v>0</v>
      </c>
      <c r="J85" s="15">
        <f t="shared" ref="J85" si="140">SUM(H85,I85)</f>
        <v>244399.99999999965</v>
      </c>
    </row>
    <row r="86" spans="1:10" ht="15.75">
      <c r="A86" s="12">
        <v>43467</v>
      </c>
      <c r="B86" s="13" t="s">
        <v>88</v>
      </c>
      <c r="C86" s="16">
        <v>10000</v>
      </c>
      <c r="D86" s="13" t="s">
        <v>10</v>
      </c>
      <c r="E86" s="14">
        <v>182.3</v>
      </c>
      <c r="F86" s="14">
        <v>182.3</v>
      </c>
      <c r="G86" s="14">
        <v>0</v>
      </c>
      <c r="H86" s="14">
        <f t="shared" ref="H86" si="141">(IF(D86="SELL",E86-F86,IF(D86="BUY",F86-E86)))*C86</f>
        <v>0</v>
      </c>
      <c r="I86" s="14">
        <v>0</v>
      </c>
      <c r="J86" s="15">
        <f t="shared" ref="J86" si="142">SUM(H86,I86)</f>
        <v>0</v>
      </c>
    </row>
    <row r="87" spans="1:10" ht="15.75">
      <c r="A87" s="12">
        <v>43466</v>
      </c>
      <c r="B87" s="13" t="s">
        <v>89</v>
      </c>
      <c r="C87" s="16">
        <v>10000</v>
      </c>
      <c r="D87" s="13" t="s">
        <v>10</v>
      </c>
      <c r="E87" s="14">
        <v>350</v>
      </c>
      <c r="F87" s="14">
        <v>355.5</v>
      </c>
      <c r="G87" s="14">
        <v>0</v>
      </c>
      <c r="H87" s="14">
        <f t="shared" ref="H87" si="143">(IF(D87="SELL",E87-F87,IF(D87="BUY",F87-E87)))*C87</f>
        <v>55000</v>
      </c>
      <c r="I87" s="14">
        <v>0</v>
      </c>
      <c r="J87" s="15">
        <f t="shared" ref="J87" si="144">SUM(H87,I87)</f>
        <v>55000</v>
      </c>
    </row>
    <row r="88" spans="1:10" ht="15.75">
      <c r="A88" s="12">
        <v>43465</v>
      </c>
      <c r="B88" s="13" t="s">
        <v>88</v>
      </c>
      <c r="C88" s="16">
        <v>28000</v>
      </c>
      <c r="D88" s="13" t="s">
        <v>10</v>
      </c>
      <c r="E88" s="14">
        <v>166.15</v>
      </c>
      <c r="F88" s="14">
        <v>175.5</v>
      </c>
      <c r="G88" s="14">
        <v>0</v>
      </c>
      <c r="H88" s="14">
        <f t="shared" ref="H88" si="145">(IF(D88="SELL",E88-F88,IF(D88="BUY",F88-E88)))*C88</f>
        <v>261799.99999999985</v>
      </c>
      <c r="I88" s="14">
        <v>0</v>
      </c>
      <c r="J88" s="15">
        <f t="shared" ref="J88" si="146">SUM(H88,I88)</f>
        <v>261799.99999999985</v>
      </c>
    </row>
    <row r="89" spans="1:10" ht="15.75">
      <c r="A89" s="12">
        <v>43462</v>
      </c>
      <c r="B89" s="13" t="s">
        <v>74</v>
      </c>
      <c r="C89" s="16">
        <v>15000</v>
      </c>
      <c r="D89" s="13" t="s">
        <v>10</v>
      </c>
      <c r="E89" s="14">
        <v>275</v>
      </c>
      <c r="F89" s="14">
        <v>278</v>
      </c>
      <c r="G89" s="14">
        <v>0</v>
      </c>
      <c r="H89" s="14">
        <f t="shared" ref="H89" si="147">(IF(D89="SELL",E89-F89,IF(D89="BUY",F89-E89)))*C89</f>
        <v>45000</v>
      </c>
      <c r="I89" s="14">
        <v>0</v>
      </c>
      <c r="J89" s="15">
        <f t="shared" ref="J89" si="148">SUM(H89,I89)</f>
        <v>45000</v>
      </c>
    </row>
    <row r="90" spans="1:10" ht="15.75">
      <c r="A90" s="12">
        <v>43461</v>
      </c>
      <c r="B90" s="13" t="s">
        <v>87</v>
      </c>
      <c r="C90" s="16">
        <v>20000</v>
      </c>
      <c r="D90" s="13" t="s">
        <v>10</v>
      </c>
      <c r="E90" s="14">
        <v>66.5</v>
      </c>
      <c r="F90" s="14">
        <v>66.5</v>
      </c>
      <c r="G90" s="14">
        <v>0</v>
      </c>
      <c r="H90" s="14">
        <f t="shared" ref="H90" si="149">(IF(D90="SELL",E90-F90,IF(D90="BUY",F90-E90)))*C90</f>
        <v>0</v>
      </c>
      <c r="I90" s="14">
        <v>0</v>
      </c>
      <c r="J90" s="15">
        <f t="shared" ref="J90" si="150">SUM(H90,I90)</f>
        <v>0</v>
      </c>
    </row>
    <row r="91" spans="1:10" ht="15.75">
      <c r="A91" s="12">
        <v>43460</v>
      </c>
      <c r="B91" s="13" t="s">
        <v>79</v>
      </c>
      <c r="C91" s="16">
        <v>20000</v>
      </c>
      <c r="D91" s="13" t="s">
        <v>10</v>
      </c>
      <c r="E91" s="14">
        <v>100.5</v>
      </c>
      <c r="F91" s="14">
        <v>103.2</v>
      </c>
      <c r="G91" s="14">
        <v>0</v>
      </c>
      <c r="H91" s="14">
        <f t="shared" ref="H91" si="151">(IF(D91="SELL",E91-F91,IF(D91="BUY",F91-E91)))*C91</f>
        <v>54000.000000000058</v>
      </c>
      <c r="I91" s="14">
        <v>0</v>
      </c>
      <c r="J91" s="15">
        <f t="shared" ref="J91" si="152">SUM(H91,I91)</f>
        <v>54000.000000000058</v>
      </c>
    </row>
    <row r="92" spans="1:10" ht="15.75">
      <c r="A92" s="12">
        <v>43458</v>
      </c>
      <c r="B92" s="13" t="s">
        <v>82</v>
      </c>
      <c r="C92" s="16">
        <v>1000</v>
      </c>
      <c r="D92" s="13" t="s">
        <v>26</v>
      </c>
      <c r="E92" s="14">
        <v>1980</v>
      </c>
      <c r="F92" s="14">
        <v>1960</v>
      </c>
      <c r="G92" s="14">
        <v>0</v>
      </c>
      <c r="H92" s="14">
        <f t="shared" ref="H92" si="153">(IF(D92="SELL",E92-F92,IF(D92="BUY",F92-E92)))*C92</f>
        <v>20000</v>
      </c>
      <c r="I92" s="14">
        <v>0</v>
      </c>
      <c r="J92" s="15">
        <f t="shared" ref="J92" si="154">SUM(H92,I92)</f>
        <v>20000</v>
      </c>
    </row>
    <row r="93" spans="1:10" ht="15.75">
      <c r="A93" s="12">
        <v>43455</v>
      </c>
      <c r="B93" s="13" t="s">
        <v>86</v>
      </c>
      <c r="C93" s="16">
        <v>28000</v>
      </c>
      <c r="D93" s="13" t="s">
        <v>10</v>
      </c>
      <c r="E93" s="14">
        <v>221.1</v>
      </c>
      <c r="F93" s="14">
        <v>0</v>
      </c>
      <c r="G93" s="14">
        <v>0</v>
      </c>
      <c r="H93" s="14">
        <v>0</v>
      </c>
      <c r="I93" s="14">
        <v>0</v>
      </c>
      <c r="J93" s="15">
        <v>0</v>
      </c>
    </row>
    <row r="94" spans="1:10" ht="15.75">
      <c r="A94" s="12">
        <v>43454</v>
      </c>
      <c r="B94" s="13" t="s">
        <v>82</v>
      </c>
      <c r="C94" s="16">
        <v>2300</v>
      </c>
      <c r="D94" s="13" t="s">
        <v>10</v>
      </c>
      <c r="E94" s="14">
        <v>2260</v>
      </c>
      <c r="F94" s="14">
        <v>2260</v>
      </c>
      <c r="G94" s="14">
        <v>0</v>
      </c>
      <c r="H94" s="14">
        <f t="shared" ref="H94" si="155">(IF(D94="SELL",E94-F94,IF(D94="BUY",F94-E94)))*C94</f>
        <v>0</v>
      </c>
      <c r="I94" s="14">
        <v>0</v>
      </c>
      <c r="J94" s="15">
        <f t="shared" ref="J94" si="156">SUM(H94,I94)</f>
        <v>0</v>
      </c>
    </row>
    <row r="95" spans="1:10" ht="15.75">
      <c r="A95" s="12">
        <v>43453</v>
      </c>
      <c r="B95" s="13" t="s">
        <v>82</v>
      </c>
      <c r="C95" s="16">
        <v>2300</v>
      </c>
      <c r="D95" s="13" t="s">
        <v>10</v>
      </c>
      <c r="E95" s="14">
        <v>2240</v>
      </c>
      <c r="F95" s="14">
        <v>2255</v>
      </c>
      <c r="G95" s="14">
        <v>0</v>
      </c>
      <c r="H95" s="14">
        <f t="shared" ref="H95" si="157">(IF(D95="SELL",E95-F95,IF(D95="BUY",F95-E95)))*C95</f>
        <v>34500</v>
      </c>
      <c r="I95" s="14">
        <v>0</v>
      </c>
      <c r="J95" s="15">
        <f t="shared" ref="J95" si="158">SUM(H95,I95)</f>
        <v>34500</v>
      </c>
    </row>
    <row r="96" spans="1:10" ht="15.75">
      <c r="A96" s="12">
        <v>43452</v>
      </c>
      <c r="B96" s="13" t="s">
        <v>85</v>
      </c>
      <c r="C96" s="16">
        <v>2000</v>
      </c>
      <c r="D96" s="13" t="s">
        <v>10</v>
      </c>
      <c r="E96" s="14">
        <v>208</v>
      </c>
      <c r="F96" s="14">
        <v>208</v>
      </c>
      <c r="G96" s="14">
        <v>0</v>
      </c>
      <c r="H96" s="14">
        <f t="shared" ref="H96" si="159">(IF(D96="SELL",E96-F96,IF(D96="BUY",F96-E96)))*C96</f>
        <v>0</v>
      </c>
      <c r="I96" s="14">
        <v>0</v>
      </c>
      <c r="J96" s="15">
        <f t="shared" ref="J96" si="160">SUM(H96,I96)</f>
        <v>0</v>
      </c>
    </row>
    <row r="97" spans="1:10" ht="15.75">
      <c r="A97" s="12">
        <v>43452</v>
      </c>
      <c r="B97" s="13" t="s">
        <v>84</v>
      </c>
      <c r="C97" s="16">
        <v>2300</v>
      </c>
      <c r="D97" s="13" t="s">
        <v>10</v>
      </c>
      <c r="E97" s="14">
        <v>2538</v>
      </c>
      <c r="F97" s="14">
        <v>2582</v>
      </c>
      <c r="G97" s="14">
        <v>0</v>
      </c>
      <c r="H97" s="14">
        <f t="shared" ref="H97" si="161">(IF(D97="SELL",E97-F97,IF(D97="BUY",F97-E97)))*C97</f>
        <v>101200</v>
      </c>
      <c r="I97" s="14">
        <v>0</v>
      </c>
      <c r="J97" s="15">
        <f t="shared" ref="J97" si="162">SUM(H97,I97)</f>
        <v>101200</v>
      </c>
    </row>
    <row r="98" spans="1:10" ht="15.75">
      <c r="A98" s="12">
        <v>43451</v>
      </c>
      <c r="B98" s="13" t="s">
        <v>84</v>
      </c>
      <c r="C98" s="16">
        <v>2000</v>
      </c>
      <c r="D98" s="13" t="s">
        <v>10</v>
      </c>
      <c r="E98" s="14">
        <v>2390.6</v>
      </c>
      <c r="F98" s="14">
        <v>2438.3000000000002</v>
      </c>
      <c r="G98" s="14">
        <v>0</v>
      </c>
      <c r="H98" s="14">
        <f t="shared" ref="H98" si="163">(IF(D98="SELL",E98-F98,IF(D98="BUY",F98-E98)))*C98</f>
        <v>95400.000000000553</v>
      </c>
      <c r="I98" s="14">
        <v>0</v>
      </c>
      <c r="J98" s="15">
        <f t="shared" ref="J98" si="164">SUM(H98,I98)</f>
        <v>95400.000000000553</v>
      </c>
    </row>
    <row r="99" spans="1:10" ht="15.75">
      <c r="A99" s="12">
        <v>43451</v>
      </c>
      <c r="B99" s="13" t="s">
        <v>83</v>
      </c>
      <c r="C99" s="16">
        <v>20000</v>
      </c>
      <c r="D99" s="13" t="s">
        <v>10</v>
      </c>
      <c r="E99" s="14">
        <v>265</v>
      </c>
      <c r="F99" s="14">
        <v>265</v>
      </c>
      <c r="G99" s="14">
        <v>0</v>
      </c>
      <c r="H99" s="14">
        <f t="shared" ref="H99" si="165">(IF(D99="SELL",E99-F99,IF(D99="BUY",F99-E99)))*C99</f>
        <v>0</v>
      </c>
      <c r="I99" s="14">
        <v>0</v>
      </c>
      <c r="J99" s="15">
        <f t="shared" ref="J99" si="166">SUM(H99,I99)</f>
        <v>0</v>
      </c>
    </row>
    <row r="100" spans="1:10" ht="15.75">
      <c r="A100" s="12">
        <v>43448</v>
      </c>
      <c r="B100" s="13" t="s">
        <v>82</v>
      </c>
      <c r="C100" s="16">
        <v>3200</v>
      </c>
      <c r="D100" s="13" t="s">
        <v>10</v>
      </c>
      <c r="E100" s="14">
        <v>2206</v>
      </c>
      <c r="F100" s="14">
        <v>2222.5500000000002</v>
      </c>
      <c r="G100" s="14">
        <v>0</v>
      </c>
      <c r="H100" s="14">
        <f t="shared" ref="H100" si="167">(IF(D100="SELL",E100-F100,IF(D100="BUY",F100-E100)))*C100</f>
        <v>52960.000000000582</v>
      </c>
      <c r="I100" s="14">
        <v>0</v>
      </c>
      <c r="J100" s="15">
        <f t="shared" ref="J100" si="168">SUM(H100,I100)</f>
        <v>52960.000000000582</v>
      </c>
    </row>
    <row r="101" spans="1:10" ht="15.75">
      <c r="A101" s="12">
        <v>43447</v>
      </c>
      <c r="B101" s="13" t="s">
        <v>82</v>
      </c>
      <c r="C101" s="16">
        <v>2300</v>
      </c>
      <c r="D101" s="13" t="s">
        <v>10</v>
      </c>
      <c r="E101" s="14">
        <v>2180.3000000000002</v>
      </c>
      <c r="F101" s="14">
        <v>2195.1</v>
      </c>
      <c r="G101" s="14">
        <v>0</v>
      </c>
      <c r="H101" s="14">
        <f t="shared" ref="H101" si="169">(IF(D101="SELL",E101-F101,IF(D101="BUY",F101-E101)))*C101</f>
        <v>34039.999999999374</v>
      </c>
      <c r="I101" s="14">
        <v>0</v>
      </c>
      <c r="J101" s="15">
        <f t="shared" ref="J101" si="170">SUM(H101,I101)</f>
        <v>34039.999999999374</v>
      </c>
    </row>
    <row r="102" spans="1:10" ht="15.75">
      <c r="A102" s="12">
        <v>43446</v>
      </c>
      <c r="B102" s="13" t="s">
        <v>81</v>
      </c>
      <c r="C102" s="16">
        <v>5000</v>
      </c>
      <c r="D102" s="13" t="s">
        <v>10</v>
      </c>
      <c r="E102" s="14">
        <v>1246</v>
      </c>
      <c r="F102" s="14">
        <v>1256.5</v>
      </c>
      <c r="G102" s="14">
        <v>0</v>
      </c>
      <c r="H102" s="14">
        <f t="shared" ref="H102" si="171">(IF(D102="SELL",E102-F102,IF(D102="BUY",F102-E102)))*C102</f>
        <v>52500</v>
      </c>
      <c r="I102" s="14">
        <v>0</v>
      </c>
      <c r="J102" s="15">
        <f t="shared" ref="J102" si="172">SUM(H102,I102)</f>
        <v>52500</v>
      </c>
    </row>
    <row r="103" spans="1:10" ht="15.75">
      <c r="A103" s="12">
        <v>43441</v>
      </c>
      <c r="B103" s="13" t="s">
        <v>80</v>
      </c>
      <c r="C103" s="16">
        <v>3500</v>
      </c>
      <c r="D103" s="13" t="s">
        <v>26</v>
      </c>
      <c r="E103" s="14">
        <v>1256</v>
      </c>
      <c r="F103" s="14">
        <v>1235</v>
      </c>
      <c r="G103" s="14">
        <v>0</v>
      </c>
      <c r="H103" s="14">
        <f t="shared" ref="H103" si="173">(IF(D103="SELL",E103-F103,IF(D103="BUY",F103-E103)))*C103</f>
        <v>73500</v>
      </c>
      <c r="I103" s="14">
        <v>0</v>
      </c>
      <c r="J103" s="15">
        <f t="shared" ref="J103" si="174">SUM(H103,I103)</f>
        <v>73500</v>
      </c>
    </row>
    <row r="104" spans="1:10" ht="15.75">
      <c r="A104" s="12">
        <v>43440</v>
      </c>
      <c r="B104" s="13" t="s">
        <v>79</v>
      </c>
      <c r="C104" s="16">
        <v>35000</v>
      </c>
      <c r="D104" s="13" t="s">
        <v>10</v>
      </c>
      <c r="E104" s="14">
        <v>108</v>
      </c>
      <c r="F104" s="14">
        <v>110.6</v>
      </c>
      <c r="G104" s="14">
        <v>0</v>
      </c>
      <c r="H104" s="14">
        <f t="shared" ref="H104" si="175">(IF(D104="SELL",E104-F104,IF(D104="BUY",F104-E104)))*C104</f>
        <v>90999.999999999796</v>
      </c>
      <c r="I104" s="14">
        <v>0</v>
      </c>
      <c r="J104" s="15">
        <f t="shared" ref="J104" si="176">SUM(H104,I104)</f>
        <v>90999.999999999796</v>
      </c>
    </row>
    <row r="105" spans="1:10" ht="15.75">
      <c r="A105" s="12">
        <v>43439</v>
      </c>
      <c r="B105" s="13" t="s">
        <v>79</v>
      </c>
      <c r="C105" s="16">
        <v>35000</v>
      </c>
      <c r="D105" s="13" t="s">
        <v>10</v>
      </c>
      <c r="E105" s="14">
        <v>96.8</v>
      </c>
      <c r="F105" s="14">
        <v>105</v>
      </c>
      <c r="G105" s="14">
        <v>0</v>
      </c>
      <c r="H105" s="14">
        <f t="shared" ref="H105" si="177">(IF(D105="SELL",E105-F105,IF(D105="BUY",F105-E105)))*C105</f>
        <v>287000.00000000012</v>
      </c>
      <c r="I105" s="14">
        <v>0</v>
      </c>
      <c r="J105" s="15">
        <f t="shared" ref="J105" si="178">SUM(H105,I105)</f>
        <v>287000.00000000012</v>
      </c>
    </row>
    <row r="106" spans="1:10" ht="15.75">
      <c r="A106" s="12">
        <v>43438</v>
      </c>
      <c r="B106" s="13" t="s">
        <v>78</v>
      </c>
      <c r="C106" s="16">
        <v>5000</v>
      </c>
      <c r="D106" s="13" t="s">
        <v>10</v>
      </c>
      <c r="E106" s="14">
        <v>888</v>
      </c>
      <c r="F106" s="14">
        <v>901</v>
      </c>
      <c r="G106" s="14">
        <v>0</v>
      </c>
      <c r="H106" s="14">
        <f t="shared" ref="H106" si="179">(IF(D106="SELL",E106-F106,IF(D106="BUY",F106-E106)))*C106</f>
        <v>65000</v>
      </c>
      <c r="I106" s="14">
        <v>0</v>
      </c>
      <c r="J106" s="15">
        <f t="shared" ref="J106" si="180">SUM(H106,I106)</f>
        <v>65000</v>
      </c>
    </row>
    <row r="107" spans="1:10" ht="15.75">
      <c r="A107" s="12">
        <v>43437</v>
      </c>
      <c r="B107" s="13" t="s">
        <v>77</v>
      </c>
      <c r="C107" s="16">
        <v>15000</v>
      </c>
      <c r="D107" s="13" t="s">
        <v>10</v>
      </c>
      <c r="E107" s="14">
        <v>233.8</v>
      </c>
      <c r="F107" s="14">
        <v>239.2</v>
      </c>
      <c r="G107" s="14">
        <v>0</v>
      </c>
      <c r="H107" s="14">
        <f t="shared" ref="H107" si="181">(IF(D107="SELL",E107-F107,IF(D107="BUY",F107-E107)))*C107</f>
        <v>80999.999999999665</v>
      </c>
      <c r="I107" s="14">
        <v>0</v>
      </c>
      <c r="J107" s="15">
        <f t="shared" ref="J107" si="182">SUM(H107,I107)</f>
        <v>80999.999999999665</v>
      </c>
    </row>
    <row r="108" spans="1:10" ht="15.75">
      <c r="A108" s="12">
        <v>43434</v>
      </c>
      <c r="B108" s="13" t="s">
        <v>39</v>
      </c>
      <c r="C108" s="16">
        <v>10000</v>
      </c>
      <c r="D108" s="13" t="s">
        <v>10</v>
      </c>
      <c r="E108" s="14">
        <v>345.3</v>
      </c>
      <c r="F108" s="14">
        <v>350.6</v>
      </c>
      <c r="G108" s="14">
        <v>0</v>
      </c>
      <c r="H108" s="14">
        <f t="shared" ref="H108" si="183">(IF(D108="SELL",E108-F108,IF(D108="BUY",F108-E108)))*C108</f>
        <v>53000.000000000116</v>
      </c>
      <c r="I108" s="14">
        <v>0</v>
      </c>
      <c r="J108" s="15">
        <f t="shared" ref="J108" si="184">SUM(H108,I108)</f>
        <v>53000.000000000116</v>
      </c>
    </row>
    <row r="109" spans="1:10" ht="15.75">
      <c r="A109" s="12">
        <v>43433</v>
      </c>
      <c r="B109" s="13" t="s">
        <v>76</v>
      </c>
      <c r="C109" s="16">
        <v>2000</v>
      </c>
      <c r="D109" s="13" t="s">
        <v>10</v>
      </c>
      <c r="E109" s="14">
        <v>2486.1999999999998</v>
      </c>
      <c r="F109" s="14">
        <v>2486.1999999999998</v>
      </c>
      <c r="G109" s="14">
        <v>0</v>
      </c>
      <c r="H109" s="14">
        <f t="shared" ref="H109" si="185">(IF(D109="SELL",E109-F109,IF(D109="BUY",F109-E109)))*C109</f>
        <v>0</v>
      </c>
      <c r="I109" s="14">
        <v>0</v>
      </c>
      <c r="J109" s="15">
        <f t="shared" ref="J109" si="186">SUM(H109,I109)</f>
        <v>0</v>
      </c>
    </row>
    <row r="110" spans="1:10" ht="15.75">
      <c r="A110" s="12">
        <v>43430</v>
      </c>
      <c r="B110" s="13" t="s">
        <v>61</v>
      </c>
      <c r="C110" s="16">
        <v>10000</v>
      </c>
      <c r="D110" s="13" t="s">
        <v>26</v>
      </c>
      <c r="E110" s="14">
        <v>220.1</v>
      </c>
      <c r="F110" s="14">
        <v>220.1</v>
      </c>
      <c r="G110" s="14">
        <v>0</v>
      </c>
      <c r="H110" s="14">
        <f t="shared" ref="H110" si="187">(IF(D110="SELL",E110-F110,IF(D110="BUY",F110-E110)))*C110</f>
        <v>0</v>
      </c>
      <c r="I110" s="14">
        <v>0</v>
      </c>
      <c r="J110" s="15">
        <f t="shared" ref="J110" si="188">SUM(H110,I110)</f>
        <v>0</v>
      </c>
    </row>
    <row r="111" spans="1:10" ht="15.75">
      <c r="A111" s="12">
        <v>43426</v>
      </c>
      <c r="B111" s="13" t="s">
        <v>13</v>
      </c>
      <c r="C111" s="16">
        <v>3000</v>
      </c>
      <c r="D111" s="13" t="s">
        <v>10</v>
      </c>
      <c r="E111" s="14">
        <v>782</v>
      </c>
      <c r="F111" s="14">
        <v>792</v>
      </c>
      <c r="G111" s="14">
        <v>0</v>
      </c>
      <c r="H111" s="14">
        <f t="shared" ref="H111" si="189">(IF(D111="SELL",E111-F111,IF(D111="BUY",F111-E111)))*C111</f>
        <v>30000</v>
      </c>
      <c r="I111" s="14">
        <v>0</v>
      </c>
      <c r="J111" s="15">
        <f t="shared" ref="J111" si="190">SUM(H111,I111)</f>
        <v>30000</v>
      </c>
    </row>
    <row r="112" spans="1:10" ht="15.75">
      <c r="A112" s="12">
        <v>43426</v>
      </c>
      <c r="B112" s="13" t="s">
        <v>49</v>
      </c>
      <c r="C112" s="16">
        <v>1000</v>
      </c>
      <c r="D112" s="13" t="s">
        <v>10</v>
      </c>
      <c r="E112" s="14">
        <v>518</v>
      </c>
      <c r="F112" s="14">
        <v>510</v>
      </c>
      <c r="G112" s="14">
        <v>0</v>
      </c>
      <c r="H112" s="14">
        <f t="shared" ref="H112" si="191">(IF(D112="SELL",E112-F112,IF(D112="BUY",F112-E112)))*C112</f>
        <v>-8000</v>
      </c>
      <c r="I112" s="14">
        <v>0</v>
      </c>
      <c r="J112" s="15">
        <f t="shared" ref="J112" si="192">SUM(H112,I112)</f>
        <v>-8000</v>
      </c>
    </row>
    <row r="113" spans="1:10" ht="15.75">
      <c r="A113" s="12">
        <v>43426</v>
      </c>
      <c r="B113" s="13" t="s">
        <v>66</v>
      </c>
      <c r="C113" s="16">
        <v>500</v>
      </c>
      <c r="D113" s="13" t="s">
        <v>10</v>
      </c>
      <c r="E113" s="14">
        <v>4392</v>
      </c>
      <c r="F113" s="14">
        <v>0</v>
      </c>
      <c r="G113" s="14">
        <v>0</v>
      </c>
      <c r="H113" s="14">
        <v>0</v>
      </c>
      <c r="I113" s="14">
        <v>0</v>
      </c>
      <c r="J113" s="15">
        <f t="shared" ref="J113" si="193">SUM(H113,I113)</f>
        <v>0</v>
      </c>
    </row>
    <row r="114" spans="1:10" ht="15.75">
      <c r="A114" s="12">
        <v>43425</v>
      </c>
      <c r="B114" s="13" t="s">
        <v>76</v>
      </c>
      <c r="C114" s="16">
        <v>500</v>
      </c>
      <c r="D114" s="13" t="s">
        <v>10</v>
      </c>
      <c r="E114" s="14">
        <v>2432</v>
      </c>
      <c r="F114" s="14">
        <v>2432</v>
      </c>
      <c r="G114" s="14">
        <v>0</v>
      </c>
      <c r="H114" s="14">
        <f t="shared" ref="H114" si="194">(IF(D114="SELL",E114-F114,IF(D114="BUY",F114-E114)))*C114</f>
        <v>0</v>
      </c>
      <c r="I114" s="14">
        <v>0</v>
      </c>
      <c r="J114" s="15">
        <f t="shared" ref="J114" si="195">SUM(H114,I114)</f>
        <v>0</v>
      </c>
    </row>
    <row r="115" spans="1:10" ht="15.75">
      <c r="A115" s="12">
        <v>43425</v>
      </c>
      <c r="B115" s="13" t="s">
        <v>74</v>
      </c>
      <c r="C115" s="16">
        <v>10000</v>
      </c>
      <c r="D115" s="13" t="s">
        <v>10</v>
      </c>
      <c r="E115" s="14">
        <v>323</v>
      </c>
      <c r="F115" s="14">
        <v>328</v>
      </c>
      <c r="G115" s="14">
        <v>0</v>
      </c>
      <c r="H115" s="14">
        <f t="shared" ref="H115" si="196">(IF(D115="SELL",E115-F115,IF(D115="BUY",F115-E115)))*C115</f>
        <v>50000</v>
      </c>
      <c r="I115" s="14">
        <v>0</v>
      </c>
      <c r="J115" s="15">
        <f t="shared" ref="J115" si="197">SUM(H115,I115)</f>
        <v>50000</v>
      </c>
    </row>
    <row r="116" spans="1:10" ht="15.75">
      <c r="A116" s="12">
        <v>43424</v>
      </c>
      <c r="B116" s="13" t="s">
        <v>75</v>
      </c>
      <c r="C116" s="16">
        <v>10000</v>
      </c>
      <c r="D116" s="13" t="s">
        <v>10</v>
      </c>
      <c r="E116" s="14">
        <v>376</v>
      </c>
      <c r="F116" s="14">
        <v>383.65</v>
      </c>
      <c r="G116" s="14">
        <v>0</v>
      </c>
      <c r="H116" s="14">
        <f t="shared" ref="H116" si="198">(IF(D116="SELL",E116-F116,IF(D116="BUY",F116-E116)))*C116</f>
        <v>76499.999999999767</v>
      </c>
      <c r="I116" s="14">
        <v>0</v>
      </c>
      <c r="J116" s="15">
        <f t="shared" ref="J116" si="199">SUM(H116,I116)</f>
        <v>76499.999999999767</v>
      </c>
    </row>
    <row r="117" spans="1:10" ht="15.75">
      <c r="A117" s="12">
        <v>43424</v>
      </c>
      <c r="B117" s="13" t="s">
        <v>74</v>
      </c>
      <c r="C117" s="16">
        <v>10000</v>
      </c>
      <c r="D117" s="13" t="s">
        <v>10</v>
      </c>
      <c r="E117" s="14">
        <v>315</v>
      </c>
      <c r="F117" s="14">
        <v>315</v>
      </c>
      <c r="G117" s="14">
        <v>0</v>
      </c>
      <c r="H117" s="14">
        <f t="shared" ref="H117" si="200">(IF(D117="SELL",E117-F117,IF(D117="BUY",F117-E117)))*C117</f>
        <v>0</v>
      </c>
      <c r="I117" s="14">
        <v>0</v>
      </c>
      <c r="J117" s="15">
        <f t="shared" ref="J117" si="201">SUM(H117,I117)</f>
        <v>0</v>
      </c>
    </row>
    <row r="118" spans="1:10" ht="15.75">
      <c r="A118" s="12">
        <v>43424</v>
      </c>
      <c r="B118" s="13" t="s">
        <v>74</v>
      </c>
      <c r="C118" s="16">
        <v>10000</v>
      </c>
      <c r="D118" s="13" t="s">
        <v>10</v>
      </c>
      <c r="E118" s="14">
        <v>315</v>
      </c>
      <c r="F118" s="14">
        <v>315</v>
      </c>
      <c r="G118" s="14">
        <v>0</v>
      </c>
      <c r="H118" s="14">
        <f t="shared" ref="H118" si="202">(IF(D118="SELL",E118-F118,IF(D118="BUY",F118-E118)))*C118</f>
        <v>0</v>
      </c>
      <c r="I118" s="14">
        <v>0</v>
      </c>
      <c r="J118" s="15">
        <f t="shared" ref="J118" si="203">SUM(H118,I118)</f>
        <v>0</v>
      </c>
    </row>
    <row r="119" spans="1:10" ht="15.75">
      <c r="A119" s="12">
        <v>43420</v>
      </c>
      <c r="B119" s="13" t="s">
        <v>74</v>
      </c>
      <c r="C119" s="16">
        <v>15000</v>
      </c>
      <c r="D119" s="13" t="s">
        <v>10</v>
      </c>
      <c r="E119" s="14">
        <v>346</v>
      </c>
      <c r="F119" s="14">
        <v>356.5</v>
      </c>
      <c r="G119" s="14">
        <v>0</v>
      </c>
      <c r="H119" s="14">
        <f t="shared" ref="H119" si="204">(IF(D119="SELL",E119-F119,IF(D119="BUY",F119-E119)))*C119</f>
        <v>157500</v>
      </c>
      <c r="I119" s="14">
        <v>0</v>
      </c>
      <c r="J119" s="15">
        <f t="shared" ref="J119" si="205">SUM(H119,I119)</f>
        <v>157500</v>
      </c>
    </row>
    <row r="120" spans="1:10" ht="15.75">
      <c r="A120" s="12">
        <v>43419</v>
      </c>
      <c r="B120" s="13" t="s">
        <v>73</v>
      </c>
      <c r="C120" s="16">
        <v>2000</v>
      </c>
      <c r="D120" s="13" t="s">
        <v>10</v>
      </c>
      <c r="E120" s="14">
        <v>1285</v>
      </c>
      <c r="F120" s="14">
        <v>1275</v>
      </c>
      <c r="G120" s="14">
        <v>0</v>
      </c>
      <c r="H120" s="14">
        <f t="shared" ref="H120" si="206">(IF(D120="SELL",E120-F120,IF(D120="BUY",F120-E120)))*C120</f>
        <v>-20000</v>
      </c>
      <c r="I120" s="14">
        <v>0</v>
      </c>
      <c r="J120" s="15">
        <f t="shared" ref="J120" si="207">SUM(H120,I120)</f>
        <v>-20000</v>
      </c>
    </row>
    <row r="121" spans="1:10" ht="15.75">
      <c r="A121" s="12">
        <v>43419</v>
      </c>
      <c r="B121" s="13" t="s">
        <v>27</v>
      </c>
      <c r="C121" s="16">
        <v>20000</v>
      </c>
      <c r="D121" s="13" t="s">
        <v>10</v>
      </c>
      <c r="E121" s="14">
        <v>203</v>
      </c>
      <c r="F121" s="14">
        <v>209</v>
      </c>
      <c r="G121" s="14">
        <v>0</v>
      </c>
      <c r="H121" s="14">
        <f t="shared" ref="H121" si="208">(IF(D121="SELL",E121-F121,IF(D121="BUY",F121-E121)))*C121</f>
        <v>120000</v>
      </c>
      <c r="I121" s="14">
        <v>0</v>
      </c>
      <c r="J121" s="15">
        <f t="shared" ref="J121" si="209">SUM(H121,I121)</f>
        <v>120000</v>
      </c>
    </row>
    <row r="122" spans="1:10" ht="15.75">
      <c r="A122" s="12">
        <v>43418</v>
      </c>
      <c r="B122" s="13" t="s">
        <v>27</v>
      </c>
      <c r="C122" s="16">
        <v>20000</v>
      </c>
      <c r="D122" s="13" t="s">
        <v>10</v>
      </c>
      <c r="E122" s="14">
        <v>178</v>
      </c>
      <c r="F122" s="14">
        <v>186.2</v>
      </c>
      <c r="G122" s="14">
        <v>0</v>
      </c>
      <c r="H122" s="14">
        <f t="shared" ref="H122" si="210">(IF(D122="SELL",E122-F122,IF(D122="BUY",F122-E122)))*C122</f>
        <v>163999.99999999977</v>
      </c>
      <c r="I122" s="14">
        <v>0</v>
      </c>
      <c r="J122" s="15">
        <f t="shared" ref="J122" si="211">SUM(H122,I122)</f>
        <v>163999.99999999977</v>
      </c>
    </row>
    <row r="123" spans="1:10" ht="15.75">
      <c r="A123" s="12">
        <v>43417</v>
      </c>
      <c r="B123" s="13" t="s">
        <v>72</v>
      </c>
      <c r="C123" s="16">
        <v>15000</v>
      </c>
      <c r="D123" s="13" t="s">
        <v>10</v>
      </c>
      <c r="E123" s="14">
        <v>265</v>
      </c>
      <c r="F123" s="14">
        <v>270</v>
      </c>
      <c r="G123" s="14">
        <v>0</v>
      </c>
      <c r="H123" s="14">
        <f t="shared" ref="H123" si="212">(IF(D123="SELL",E123-F123,IF(D123="BUY",F123-E123)))*C123</f>
        <v>75000</v>
      </c>
      <c r="I123" s="14">
        <v>0</v>
      </c>
      <c r="J123" s="15">
        <f t="shared" ref="J123" si="213">SUM(H123,I123)</f>
        <v>75000</v>
      </c>
    </row>
    <row r="124" spans="1:10" ht="15.75">
      <c r="A124" s="12">
        <v>43416</v>
      </c>
      <c r="B124" s="13" t="s">
        <v>71</v>
      </c>
      <c r="C124" s="16">
        <v>50000</v>
      </c>
      <c r="D124" s="13" t="s">
        <v>10</v>
      </c>
      <c r="E124" s="14">
        <v>108</v>
      </c>
      <c r="F124" s="14">
        <v>110</v>
      </c>
      <c r="G124" s="14">
        <v>0</v>
      </c>
      <c r="H124" s="14">
        <f t="shared" ref="H124" si="214">(IF(D124="SELL",E124-F124,IF(D124="BUY",F124-E124)))*C124</f>
        <v>100000</v>
      </c>
      <c r="I124" s="14">
        <v>0</v>
      </c>
      <c r="J124" s="15">
        <f t="shared" ref="J124" si="215">SUM(H124,I124)</f>
        <v>100000</v>
      </c>
    </row>
    <row r="125" spans="1:10" ht="15.75">
      <c r="A125" s="12">
        <v>43416</v>
      </c>
      <c r="B125" s="13" t="s">
        <v>70</v>
      </c>
      <c r="C125" s="16">
        <v>35000</v>
      </c>
      <c r="D125" s="13" t="s">
        <v>10</v>
      </c>
      <c r="E125" s="14">
        <v>116.5</v>
      </c>
      <c r="F125" s="14">
        <v>119.55</v>
      </c>
      <c r="G125" s="14">
        <v>0</v>
      </c>
      <c r="H125" s="14">
        <f t="shared" ref="H125" si="216">(IF(D125="SELL",E125-F125,IF(D125="BUY",F125-E125)))*C125</f>
        <v>106749.9999999999</v>
      </c>
      <c r="I125" s="14">
        <v>0</v>
      </c>
      <c r="J125" s="15">
        <f t="shared" ref="J125" si="217">SUM(H125,I125)</f>
        <v>106749.9999999999</v>
      </c>
    </row>
    <row r="126" spans="1:10" ht="15.75">
      <c r="A126" s="12">
        <v>43413</v>
      </c>
      <c r="B126" s="13" t="s">
        <v>60</v>
      </c>
      <c r="C126" s="16">
        <v>10000</v>
      </c>
      <c r="D126" s="13" t="s">
        <v>10</v>
      </c>
      <c r="E126" s="14">
        <v>605</v>
      </c>
      <c r="F126" s="14">
        <v>605</v>
      </c>
      <c r="G126" s="14">
        <v>0</v>
      </c>
      <c r="H126" s="14">
        <f t="shared" ref="H126" si="218">(IF(D126="SELL",E126-F126,IF(D126="BUY",F126-E126)))*C126</f>
        <v>0</v>
      </c>
      <c r="I126" s="14">
        <v>0</v>
      </c>
      <c r="J126" s="15">
        <f t="shared" ref="J126" si="219">SUM(H126,I126)</f>
        <v>0</v>
      </c>
    </row>
    <row r="127" spans="1:10" ht="15.75">
      <c r="A127" s="12">
        <v>43409</v>
      </c>
      <c r="B127" s="13" t="s">
        <v>69</v>
      </c>
      <c r="C127" s="16">
        <v>10000</v>
      </c>
      <c r="D127" s="13" t="s">
        <v>10</v>
      </c>
      <c r="E127" s="14">
        <v>282</v>
      </c>
      <c r="F127" s="14">
        <v>285.89999999999998</v>
      </c>
      <c r="G127" s="14">
        <v>0</v>
      </c>
      <c r="H127" s="14">
        <f t="shared" ref="H127" si="220">(IF(D127="SELL",E127-F127,IF(D127="BUY",F127-E127)))*C127</f>
        <v>38999.999999999774</v>
      </c>
      <c r="I127" s="14">
        <v>0</v>
      </c>
      <c r="J127" s="15">
        <f t="shared" ref="J127" si="221">SUM(H127,I127)</f>
        <v>38999.999999999774</v>
      </c>
    </row>
    <row r="128" spans="1:10" ht="15.75">
      <c r="A128" s="12">
        <v>43406</v>
      </c>
      <c r="B128" s="13" t="s">
        <v>39</v>
      </c>
      <c r="C128" s="16">
        <v>10000</v>
      </c>
      <c r="D128" s="13" t="s">
        <v>10</v>
      </c>
      <c r="E128" s="14">
        <v>410</v>
      </c>
      <c r="F128" s="14">
        <v>400.1</v>
      </c>
      <c r="G128" s="14">
        <v>0</v>
      </c>
      <c r="H128" s="14">
        <f t="shared" ref="H128" si="222">(IF(D128="SELL",E128-F128,IF(D128="BUY",F128-E128)))*C128</f>
        <v>-98999.999999999767</v>
      </c>
      <c r="I128" s="14">
        <v>0</v>
      </c>
      <c r="J128" s="15">
        <f t="shared" ref="J128" si="223">SUM(H128,I128)</f>
        <v>-98999.999999999767</v>
      </c>
    </row>
    <row r="129" spans="1:10" ht="15.75">
      <c r="A129" s="12">
        <v>43405</v>
      </c>
      <c r="B129" s="13" t="s">
        <v>39</v>
      </c>
      <c r="C129" s="16">
        <v>10000</v>
      </c>
      <c r="D129" s="13" t="s">
        <v>10</v>
      </c>
      <c r="E129" s="14">
        <v>392.8</v>
      </c>
      <c r="F129" s="14">
        <v>402</v>
      </c>
      <c r="G129" s="14">
        <v>0</v>
      </c>
      <c r="H129" s="14">
        <f t="shared" ref="H129" si="224">(IF(D129="SELL",E129-F129,IF(D129="BUY",F129-E129)))*C129</f>
        <v>91999.999999999884</v>
      </c>
      <c r="I129" s="14">
        <v>0</v>
      </c>
      <c r="J129" s="15">
        <f t="shared" ref="J129" si="225">SUM(H129,I129)</f>
        <v>91999.999999999884</v>
      </c>
    </row>
    <row r="130" spans="1:10" ht="15.75">
      <c r="A130" s="12">
        <v>43404</v>
      </c>
      <c r="B130" s="13" t="s">
        <v>61</v>
      </c>
      <c r="C130" s="16">
        <v>10000</v>
      </c>
      <c r="D130" s="13" t="s">
        <v>10</v>
      </c>
      <c r="E130" s="14">
        <v>324</v>
      </c>
      <c r="F130" s="14">
        <v>324</v>
      </c>
      <c r="G130" s="14">
        <v>0</v>
      </c>
      <c r="H130" s="14">
        <f t="shared" ref="H130" si="226">(IF(D130="SELL",E130-F130,IF(D130="BUY",F130-E130)))*C130</f>
        <v>0</v>
      </c>
      <c r="I130" s="14">
        <v>0</v>
      </c>
      <c r="J130" s="15">
        <f t="shared" ref="J130" si="227">SUM(H130,I130)</f>
        <v>0</v>
      </c>
    </row>
    <row r="131" spans="1:10" ht="15.75">
      <c r="A131" s="12">
        <v>43403</v>
      </c>
      <c r="B131" s="13" t="s">
        <v>39</v>
      </c>
      <c r="C131" s="16">
        <v>10000</v>
      </c>
      <c r="D131" s="13" t="s">
        <v>10</v>
      </c>
      <c r="E131" s="14">
        <v>370</v>
      </c>
      <c r="F131" s="14">
        <v>377.95</v>
      </c>
      <c r="G131" s="14">
        <v>0</v>
      </c>
      <c r="H131" s="14">
        <f t="shared" ref="H131" si="228">(IF(D131="SELL",E131-F131,IF(D131="BUY",F131-E131)))*C131</f>
        <v>79499.999999999884</v>
      </c>
      <c r="I131" s="14">
        <v>0</v>
      </c>
      <c r="J131" s="15">
        <f t="shared" ref="J131" si="229">SUM(H131,I131)</f>
        <v>79499.999999999884</v>
      </c>
    </row>
    <row r="132" spans="1:10" ht="15.75">
      <c r="A132" s="12">
        <v>43399</v>
      </c>
      <c r="B132" s="13" t="s">
        <v>66</v>
      </c>
      <c r="C132" s="16">
        <v>1000</v>
      </c>
      <c r="D132" s="13" t="s">
        <v>10</v>
      </c>
      <c r="E132" s="14">
        <v>4206.3</v>
      </c>
      <c r="F132" s="14">
        <v>4250</v>
      </c>
      <c r="G132" s="14">
        <v>0</v>
      </c>
      <c r="H132" s="14">
        <f t="shared" ref="H132" si="230">(IF(D132="SELL",E132-F132,IF(D132="BUY",F132-E132)))*C132</f>
        <v>43699.999999999818</v>
      </c>
      <c r="I132" s="14">
        <v>0</v>
      </c>
      <c r="J132" s="15">
        <f t="shared" ref="J132" si="231">SUM(H132,I132)</f>
        <v>43699.999999999818</v>
      </c>
    </row>
    <row r="133" spans="1:10" ht="15.75">
      <c r="A133" s="12">
        <v>43399</v>
      </c>
      <c r="B133" s="13" t="s">
        <v>67</v>
      </c>
      <c r="C133" s="16">
        <v>10000</v>
      </c>
      <c r="D133" s="13" t="s">
        <v>10</v>
      </c>
      <c r="E133" s="14">
        <v>404</v>
      </c>
      <c r="F133" s="14">
        <v>408</v>
      </c>
      <c r="G133" s="14">
        <v>0</v>
      </c>
      <c r="H133" s="14">
        <f t="shared" ref="H133" si="232">(IF(D133="SELL",E133-F133,IF(D133="BUY",F133-E133)))*C133</f>
        <v>40000</v>
      </c>
      <c r="I133" s="14">
        <v>0</v>
      </c>
      <c r="J133" s="15">
        <f t="shared" ref="J133" si="233">SUM(H133,I133)</f>
        <v>40000</v>
      </c>
    </row>
    <row r="134" spans="1:10" ht="15.75">
      <c r="A134" s="12">
        <v>43399</v>
      </c>
      <c r="B134" s="13" t="s">
        <v>68</v>
      </c>
      <c r="C134" s="16">
        <v>2000</v>
      </c>
      <c r="D134" s="13" t="s">
        <v>10</v>
      </c>
      <c r="E134" s="14">
        <v>688</v>
      </c>
      <c r="F134" s="14">
        <v>698</v>
      </c>
      <c r="G134" s="14">
        <v>0</v>
      </c>
      <c r="H134" s="14">
        <f t="shared" ref="H134" si="234">(IF(D134="SELL",E134-F134,IF(D134="BUY",F134-E134)))*C134</f>
        <v>20000</v>
      </c>
      <c r="I134" s="14">
        <v>0</v>
      </c>
      <c r="J134" s="15">
        <f t="shared" ref="J134" si="235">SUM(H134,I134)</f>
        <v>20000</v>
      </c>
    </row>
    <row r="135" spans="1:10" ht="15.75">
      <c r="A135" s="12">
        <v>43399</v>
      </c>
      <c r="B135" s="13" t="s">
        <v>25</v>
      </c>
      <c r="C135" s="16">
        <v>1000</v>
      </c>
      <c r="D135" s="13" t="s">
        <v>10</v>
      </c>
      <c r="E135" s="14">
        <v>1220.55</v>
      </c>
      <c r="F135" s="14">
        <v>1220.55</v>
      </c>
      <c r="G135" s="14">
        <v>0</v>
      </c>
      <c r="H135" s="14">
        <f t="shared" ref="H135" si="236">(IF(D135="SELL",E135-F135,IF(D135="BUY",F135-E135)))*C135</f>
        <v>0</v>
      </c>
      <c r="I135" s="14">
        <v>0</v>
      </c>
      <c r="J135" s="15">
        <f t="shared" ref="J135" si="237">SUM(H135,I135)</f>
        <v>0</v>
      </c>
    </row>
    <row r="136" spans="1:10" ht="15.75">
      <c r="A136" s="12">
        <v>43396</v>
      </c>
      <c r="B136" s="13" t="s">
        <v>66</v>
      </c>
      <c r="C136" s="16">
        <v>1000</v>
      </c>
      <c r="D136" s="13" t="s">
        <v>10</v>
      </c>
      <c r="E136" s="14">
        <v>4150</v>
      </c>
      <c r="F136" s="14">
        <v>4276</v>
      </c>
      <c r="G136" s="14">
        <v>0</v>
      </c>
      <c r="H136" s="14">
        <f t="shared" ref="H136" si="238">(IF(D136="SELL",E136-F136,IF(D136="BUY",F136-E136)))*C136</f>
        <v>126000</v>
      </c>
      <c r="I136" s="14">
        <v>0</v>
      </c>
      <c r="J136" s="15">
        <f t="shared" ref="J136" si="239">SUM(H136,I136)</f>
        <v>126000</v>
      </c>
    </row>
    <row r="137" spans="1:10" ht="15.75">
      <c r="A137" s="12">
        <v>43396</v>
      </c>
      <c r="B137" s="13" t="s">
        <v>61</v>
      </c>
      <c r="C137" s="16">
        <v>10000</v>
      </c>
      <c r="D137" s="13" t="s">
        <v>26</v>
      </c>
      <c r="E137" s="14">
        <v>182.1</v>
      </c>
      <c r="F137" s="14">
        <v>182.1</v>
      </c>
      <c r="G137" s="14">
        <v>0</v>
      </c>
      <c r="H137" s="14">
        <f t="shared" ref="H137" si="240">(IF(D137="SELL",E137-F137,IF(D137="BUY",F137-E137)))*C137</f>
        <v>0</v>
      </c>
      <c r="I137" s="14">
        <v>0</v>
      </c>
      <c r="J137" s="15">
        <f t="shared" ref="J137" si="241">SUM(H137,I137)</f>
        <v>0</v>
      </c>
    </row>
    <row r="138" spans="1:10" ht="15.75">
      <c r="A138" s="12">
        <v>43395</v>
      </c>
      <c r="B138" s="13" t="s">
        <v>61</v>
      </c>
      <c r="C138" s="16">
        <v>10000</v>
      </c>
      <c r="D138" s="13" t="s">
        <v>26</v>
      </c>
      <c r="E138" s="14">
        <v>208</v>
      </c>
      <c r="F138" s="14">
        <v>192.8</v>
      </c>
      <c r="G138" s="14">
        <v>0</v>
      </c>
      <c r="H138" s="14">
        <f t="shared" ref="H138" si="242">(IF(D138="SELL",E138-F138,IF(D138="BUY",F138-E138)))*C138</f>
        <v>151999.99999999988</v>
      </c>
      <c r="I138" s="14">
        <v>0</v>
      </c>
      <c r="J138" s="15">
        <f t="shared" ref="J138" si="243">SUM(H138,I138)</f>
        <v>151999.99999999988</v>
      </c>
    </row>
    <row r="139" spans="1:10" ht="15.75">
      <c r="A139" s="12">
        <v>43392</v>
      </c>
      <c r="B139" s="13" t="s">
        <v>61</v>
      </c>
      <c r="C139" s="16">
        <v>10000</v>
      </c>
      <c r="D139" s="13" t="s">
        <v>10</v>
      </c>
      <c r="E139" s="14">
        <v>226</v>
      </c>
      <c r="F139" s="14">
        <v>238.3</v>
      </c>
      <c r="G139" s="14">
        <v>0</v>
      </c>
      <c r="H139" s="14">
        <f t="shared" ref="H139" si="244">(IF(D139="SELL",E139-F139,IF(D139="BUY",F139-E139)))*C139</f>
        <v>123000.00000000012</v>
      </c>
      <c r="I139" s="14">
        <v>0</v>
      </c>
      <c r="J139" s="15">
        <f t="shared" ref="J139" si="245">SUM(H139,I139)</f>
        <v>123000.00000000012</v>
      </c>
    </row>
    <row r="140" spans="1:10" ht="15.75">
      <c r="A140" s="12">
        <v>43389</v>
      </c>
      <c r="B140" s="13" t="s">
        <v>65</v>
      </c>
      <c r="C140" s="16">
        <v>10000</v>
      </c>
      <c r="D140" s="13" t="s">
        <v>10</v>
      </c>
      <c r="E140" s="14">
        <v>311</v>
      </c>
      <c r="F140" s="14">
        <v>323</v>
      </c>
      <c r="G140" s="14">
        <v>0</v>
      </c>
      <c r="H140" s="14">
        <f t="shared" ref="H140" si="246">(IF(D140="SELL",E140-F140,IF(D140="BUY",F140-E140)))*C140</f>
        <v>120000</v>
      </c>
      <c r="I140" s="14">
        <v>0</v>
      </c>
      <c r="J140" s="15">
        <f t="shared" ref="J140" si="247">SUM(H140,I140)</f>
        <v>120000</v>
      </c>
    </row>
    <row r="141" spans="1:10" ht="15.75">
      <c r="A141" s="12">
        <v>43389</v>
      </c>
      <c r="B141" s="13" t="s">
        <v>64</v>
      </c>
      <c r="C141" s="16">
        <v>100000</v>
      </c>
      <c r="D141" s="13" t="s">
        <v>10</v>
      </c>
      <c r="E141" s="14">
        <v>40.200000000000003</v>
      </c>
      <c r="F141" s="14">
        <v>40.9</v>
      </c>
      <c r="G141" s="14">
        <v>0</v>
      </c>
      <c r="H141" s="14">
        <f t="shared" ref="H141" si="248">(IF(D141="SELL",E141-F141,IF(D141="BUY",F141-E141)))*C141</f>
        <v>69999.999999999578</v>
      </c>
      <c r="I141" s="14">
        <v>0</v>
      </c>
      <c r="J141" s="15">
        <f t="shared" ref="J141" si="249">SUM(H141,I141)</f>
        <v>69999.999999999578</v>
      </c>
    </row>
    <row r="142" spans="1:10" ht="15.75">
      <c r="A142" s="12">
        <v>43388</v>
      </c>
      <c r="B142" s="13" t="s">
        <v>39</v>
      </c>
      <c r="C142" s="16">
        <v>10000</v>
      </c>
      <c r="D142" s="13" t="s">
        <v>10</v>
      </c>
      <c r="E142" s="14">
        <v>344.4</v>
      </c>
      <c r="F142" s="14">
        <v>355.3</v>
      </c>
      <c r="G142" s="14">
        <v>0</v>
      </c>
      <c r="H142" s="14">
        <f t="shared" ref="H142" si="250">(IF(D142="SELL",E142-F142,IF(D142="BUY",F142-E142)))*C142</f>
        <v>109000.00000000033</v>
      </c>
      <c r="I142" s="14">
        <v>0</v>
      </c>
      <c r="J142" s="15">
        <f t="shared" ref="J142" si="251">SUM(H142,I142)</f>
        <v>109000.00000000033</v>
      </c>
    </row>
    <row r="143" spans="1:10" ht="15.75">
      <c r="A143" s="12">
        <v>43388</v>
      </c>
      <c r="B143" s="13" t="s">
        <v>63</v>
      </c>
      <c r="C143" s="16">
        <v>20000</v>
      </c>
      <c r="D143" s="13" t="s">
        <v>10</v>
      </c>
      <c r="E143" s="14">
        <v>212</v>
      </c>
      <c r="F143" s="14">
        <v>212</v>
      </c>
      <c r="G143" s="14">
        <v>0</v>
      </c>
      <c r="H143" s="14">
        <f t="shared" ref="H143" si="252">(IF(D143="SELL",E143-F143,IF(D143="BUY",F143-E143)))*C143</f>
        <v>0</v>
      </c>
      <c r="I143" s="14">
        <v>0</v>
      </c>
      <c r="J143" s="15">
        <f t="shared" ref="J143" si="253">SUM(H143,I143)</f>
        <v>0</v>
      </c>
    </row>
    <row r="144" spans="1:10" ht="15.75">
      <c r="A144" s="12">
        <v>43385</v>
      </c>
      <c r="B144" s="13" t="s">
        <v>61</v>
      </c>
      <c r="C144" s="16">
        <v>10000</v>
      </c>
      <c r="D144" s="13" t="s">
        <v>26</v>
      </c>
      <c r="E144" s="14">
        <v>302</v>
      </c>
      <c r="F144" s="14">
        <v>308</v>
      </c>
      <c r="G144" s="14">
        <v>0</v>
      </c>
      <c r="H144" s="14">
        <f t="shared" ref="H144" si="254">(IF(D144="SELL",E144-F144,IF(D144="BUY",F144-E144)))*C144</f>
        <v>-60000</v>
      </c>
      <c r="I144" s="14">
        <v>0</v>
      </c>
      <c r="J144" s="15">
        <f t="shared" ref="J144" si="255">SUM(H144,I144)</f>
        <v>-60000</v>
      </c>
    </row>
    <row r="145" spans="1:10" ht="15.75">
      <c r="A145" s="12">
        <v>43384</v>
      </c>
      <c r="B145" s="13" t="s">
        <v>61</v>
      </c>
      <c r="C145" s="16">
        <v>10000</v>
      </c>
      <c r="D145" s="13" t="s">
        <v>10</v>
      </c>
      <c r="E145" s="14">
        <v>262</v>
      </c>
      <c r="F145" s="14">
        <v>273</v>
      </c>
      <c r="G145" s="14">
        <v>0</v>
      </c>
      <c r="H145" s="14">
        <f t="shared" ref="H145" si="256">(IF(D145="SELL",E145-F145,IF(D145="BUY",F145-E145)))*C145</f>
        <v>110000</v>
      </c>
      <c r="I145" s="14">
        <v>0</v>
      </c>
      <c r="J145" s="15">
        <f t="shared" ref="J145" si="257">SUM(H145,I145)</f>
        <v>110000</v>
      </c>
    </row>
    <row r="146" spans="1:10" ht="15.75">
      <c r="A146" s="12">
        <v>43383</v>
      </c>
      <c r="B146" s="13" t="s">
        <v>61</v>
      </c>
      <c r="C146" s="16">
        <v>10000</v>
      </c>
      <c r="D146" s="13" t="s">
        <v>10</v>
      </c>
      <c r="E146" s="14">
        <v>258.3</v>
      </c>
      <c r="F146" s="14">
        <v>269</v>
      </c>
      <c r="G146" s="14">
        <v>0</v>
      </c>
      <c r="H146" s="14">
        <f t="shared" ref="H146" si="258">(IF(D146="SELL",E146-F146,IF(D146="BUY",F146-E146)))*C146</f>
        <v>106999.99999999988</v>
      </c>
      <c r="I146" s="14">
        <v>0</v>
      </c>
      <c r="J146" s="15">
        <f t="shared" ref="J146" si="259">SUM(H146,I146)</f>
        <v>106999.99999999988</v>
      </c>
    </row>
    <row r="147" spans="1:10" ht="15.75">
      <c r="A147" s="12">
        <v>43382</v>
      </c>
      <c r="B147" s="13" t="s">
        <v>61</v>
      </c>
      <c r="C147" s="16">
        <v>10000</v>
      </c>
      <c r="D147" s="13" t="s">
        <v>10</v>
      </c>
      <c r="E147" s="14">
        <v>226</v>
      </c>
      <c r="F147" s="14">
        <v>235</v>
      </c>
      <c r="G147" s="14">
        <v>0</v>
      </c>
      <c r="H147" s="14">
        <f t="shared" ref="H147" si="260">(IF(D147="SELL",E147-F147,IF(D147="BUY",F147-E147)))*C147</f>
        <v>90000</v>
      </c>
      <c r="I147" s="14">
        <v>0</v>
      </c>
      <c r="J147" s="15">
        <f t="shared" ref="J147" si="261">SUM(H147,I147)</f>
        <v>90000</v>
      </c>
    </row>
    <row r="148" spans="1:10" ht="15.75">
      <c r="A148" s="12">
        <v>43381</v>
      </c>
      <c r="B148" s="13" t="s">
        <v>19</v>
      </c>
      <c r="C148" s="16">
        <v>10000</v>
      </c>
      <c r="D148" s="13" t="s">
        <v>10</v>
      </c>
      <c r="E148" s="14">
        <v>380</v>
      </c>
      <c r="F148" s="14">
        <v>384.7</v>
      </c>
      <c r="G148" s="14">
        <v>0</v>
      </c>
      <c r="H148" s="14">
        <f t="shared" ref="H148" si="262">(IF(D148="SELL",E148-F148,IF(D148="BUY",F148-E148)))*C148</f>
        <v>46999.999999999884</v>
      </c>
      <c r="I148" s="14">
        <v>0</v>
      </c>
      <c r="J148" s="15">
        <f t="shared" ref="J148" si="263">SUM(H148,I148)</f>
        <v>46999.999999999884</v>
      </c>
    </row>
    <row r="149" spans="1:10" ht="15.75">
      <c r="A149" s="12">
        <v>43378</v>
      </c>
      <c r="B149" s="13" t="s">
        <v>48</v>
      </c>
      <c r="C149" s="16">
        <v>10000</v>
      </c>
      <c r="D149" s="13" t="s">
        <v>26</v>
      </c>
      <c r="E149" s="14">
        <v>499.2</v>
      </c>
      <c r="F149" s="14">
        <v>492.5</v>
      </c>
      <c r="G149" s="14">
        <v>0</v>
      </c>
      <c r="H149" s="14">
        <f t="shared" ref="H149" si="264">(IF(D149="SELL",E149-F149,IF(D149="BUY",F149-E149)))*C149</f>
        <v>66999.999999999884</v>
      </c>
      <c r="I149" s="14">
        <v>0</v>
      </c>
      <c r="J149" s="15">
        <f t="shared" ref="J149" si="265">SUM(H149,I149)</f>
        <v>66999.999999999884</v>
      </c>
    </row>
    <row r="150" spans="1:10" ht="15.75">
      <c r="A150" s="12">
        <v>43378</v>
      </c>
      <c r="B150" s="13" t="s">
        <v>24</v>
      </c>
      <c r="C150" s="16">
        <v>10000</v>
      </c>
      <c r="D150" s="13" t="s">
        <v>26</v>
      </c>
      <c r="E150" s="14">
        <v>345.3</v>
      </c>
      <c r="F150" s="14">
        <v>340.4</v>
      </c>
      <c r="G150" s="14">
        <v>0</v>
      </c>
      <c r="H150" s="14">
        <f t="shared" ref="H150" si="266">(IF(D150="SELL",E150-F150,IF(D150="BUY",F150-E150)))*C150</f>
        <v>49000.000000000342</v>
      </c>
      <c r="I150" s="14">
        <v>0</v>
      </c>
      <c r="J150" s="15">
        <f t="shared" ref="J150" si="267">SUM(H150,I150)</f>
        <v>49000.000000000342</v>
      </c>
    </row>
    <row r="151" spans="1:10" ht="15.75">
      <c r="A151" s="12">
        <v>43377</v>
      </c>
      <c r="B151" s="13" t="s">
        <v>62</v>
      </c>
      <c r="C151" s="16">
        <v>35000</v>
      </c>
      <c r="D151" s="13" t="s">
        <v>26</v>
      </c>
      <c r="E151" s="14">
        <v>73</v>
      </c>
      <c r="F151" s="14">
        <v>70</v>
      </c>
      <c r="G151" s="14">
        <v>0</v>
      </c>
      <c r="H151" s="14">
        <f t="shared" ref="H151" si="268">(IF(D151="SELL",E151-F151,IF(D151="BUY",F151-E151)))*C151</f>
        <v>105000</v>
      </c>
      <c r="I151" s="14">
        <v>0</v>
      </c>
      <c r="J151" s="15">
        <f t="shared" ref="J151" si="269">SUM(H151,I151)</f>
        <v>105000</v>
      </c>
    </row>
    <row r="152" spans="1:10" ht="15.75">
      <c r="A152" s="12">
        <v>43376</v>
      </c>
      <c r="B152" s="13" t="s">
        <v>62</v>
      </c>
      <c r="C152" s="16">
        <v>35000</v>
      </c>
      <c r="D152" s="13" t="s">
        <v>10</v>
      </c>
      <c r="E152" s="14">
        <v>71</v>
      </c>
      <c r="F152" s="14">
        <v>75.3</v>
      </c>
      <c r="G152" s="14">
        <v>0</v>
      </c>
      <c r="H152" s="14">
        <f t="shared" ref="H152" si="270">(IF(D152="SELL",E152-F152,IF(D152="BUY",F152-E152)))*C152</f>
        <v>150499.99999999991</v>
      </c>
      <c r="I152" s="14">
        <v>0</v>
      </c>
      <c r="J152" s="15">
        <f t="shared" ref="J152" si="271">SUM(H152,I152)</f>
        <v>150499.99999999991</v>
      </c>
    </row>
    <row r="153" spans="1:10" ht="15.75">
      <c r="A153" s="12">
        <v>43374</v>
      </c>
      <c r="B153" s="13" t="s">
        <v>62</v>
      </c>
      <c r="C153" s="16">
        <v>35000</v>
      </c>
      <c r="D153" s="13" t="s">
        <v>10</v>
      </c>
      <c r="E153" s="14">
        <v>70</v>
      </c>
      <c r="F153" s="14">
        <v>72.3</v>
      </c>
      <c r="G153" s="14">
        <v>0</v>
      </c>
      <c r="H153" s="14">
        <f t="shared" ref="H153" si="272">(IF(D153="SELL",E153-F153,IF(D153="BUY",F153-E153)))*C153</f>
        <v>80499.999999999898</v>
      </c>
      <c r="I153" s="14">
        <v>0</v>
      </c>
      <c r="J153" s="15">
        <f t="shared" ref="J153" si="273">SUM(H153,I153)</f>
        <v>80499.999999999898</v>
      </c>
    </row>
    <row r="154" spans="1:10" ht="15.75">
      <c r="A154" s="12">
        <v>43371</v>
      </c>
      <c r="B154" s="13" t="s">
        <v>62</v>
      </c>
      <c r="C154" s="16">
        <v>20000</v>
      </c>
      <c r="D154" s="13" t="s">
        <v>26</v>
      </c>
      <c r="E154" s="14">
        <v>99</v>
      </c>
      <c r="F154" s="14">
        <v>96</v>
      </c>
      <c r="G154" s="14">
        <v>0</v>
      </c>
      <c r="H154" s="14">
        <f t="shared" ref="H154" si="274">(IF(D154="SELL",E154-F154,IF(D154="BUY",F154-E154)))*C154</f>
        <v>60000</v>
      </c>
      <c r="I154" s="14">
        <v>0</v>
      </c>
      <c r="J154" s="15">
        <f t="shared" ref="J154" si="275">SUM(H154,I154)</f>
        <v>60000</v>
      </c>
    </row>
    <row r="155" spans="1:10" ht="15.75">
      <c r="A155" s="12">
        <v>43370</v>
      </c>
      <c r="B155" s="13" t="s">
        <v>61</v>
      </c>
      <c r="C155" s="16">
        <v>5500</v>
      </c>
      <c r="D155" s="13" t="s">
        <v>26</v>
      </c>
      <c r="E155" s="14">
        <v>300</v>
      </c>
      <c r="F155" s="14">
        <v>295.85000000000002</v>
      </c>
      <c r="G155" s="14">
        <v>0</v>
      </c>
      <c r="H155" s="14">
        <f t="shared" ref="H155" si="276">(IF(D155="SELL",E155-F155,IF(D155="BUY",F155-E155)))*C155</f>
        <v>22824.999999999876</v>
      </c>
      <c r="I155" s="14">
        <v>0</v>
      </c>
      <c r="J155" s="15">
        <f t="shared" ref="J155" si="277">SUM(H155,I155)</f>
        <v>22824.999999999876</v>
      </c>
    </row>
    <row r="156" spans="1:10" ht="15.75">
      <c r="A156" s="12">
        <v>43368</v>
      </c>
      <c r="B156" s="13" t="s">
        <v>61</v>
      </c>
      <c r="C156" s="16">
        <v>5000</v>
      </c>
      <c r="D156" s="13" t="s">
        <v>26</v>
      </c>
      <c r="E156" s="14">
        <v>353</v>
      </c>
      <c r="F156" s="14">
        <v>338</v>
      </c>
      <c r="G156" s="14">
        <v>0</v>
      </c>
      <c r="H156" s="14">
        <f t="shared" ref="H156" si="278">(IF(D156="SELL",E156-F156,IF(D156="BUY",F156-E156)))*C156</f>
        <v>75000</v>
      </c>
      <c r="I156" s="14">
        <v>0</v>
      </c>
      <c r="J156" s="15">
        <f t="shared" ref="J156" si="279">SUM(H156,I156)</f>
        <v>75000</v>
      </c>
    </row>
    <row r="157" spans="1:10" ht="15.75">
      <c r="A157" s="12">
        <v>43367</v>
      </c>
      <c r="B157" s="13" t="s">
        <v>61</v>
      </c>
      <c r="C157" s="16">
        <v>5000</v>
      </c>
      <c r="D157" s="13" t="s">
        <v>10</v>
      </c>
      <c r="E157" s="14">
        <v>406</v>
      </c>
      <c r="F157" s="14">
        <v>411.6</v>
      </c>
      <c r="G157" s="14">
        <v>0</v>
      </c>
      <c r="H157" s="14">
        <f t="shared" ref="H157" si="280">(IF(D157="SELL",E157-F157,IF(D157="BUY",F157-E157)))*C157</f>
        <v>28000.000000000113</v>
      </c>
      <c r="I157" s="14">
        <v>0</v>
      </c>
      <c r="J157" s="15">
        <f t="shared" ref="J157" si="281">SUM(H157,I157)</f>
        <v>28000.000000000113</v>
      </c>
    </row>
    <row r="158" spans="1:10" ht="15.75">
      <c r="A158" s="12">
        <v>43367</v>
      </c>
      <c r="B158" s="13" t="s">
        <v>60</v>
      </c>
      <c r="C158" s="16">
        <v>5500</v>
      </c>
      <c r="D158" s="13" t="s">
        <v>26</v>
      </c>
      <c r="E158" s="14">
        <v>573</v>
      </c>
      <c r="F158" s="14">
        <v>565.65</v>
      </c>
      <c r="G158" s="14">
        <v>0</v>
      </c>
      <c r="H158" s="14">
        <f t="shared" ref="H158" si="282">(IF(D158="SELL",E158-F158,IF(D158="BUY",F158-E158)))*C158</f>
        <v>40425.000000000124</v>
      </c>
      <c r="I158" s="14">
        <v>0</v>
      </c>
      <c r="J158" s="15">
        <f t="shared" ref="J158" si="283">SUM(H158,I158)</f>
        <v>40425.000000000124</v>
      </c>
    </row>
    <row r="159" spans="1:10" ht="15.75">
      <c r="A159" s="12">
        <v>43364</v>
      </c>
      <c r="B159" s="13" t="s">
        <v>39</v>
      </c>
      <c r="C159" s="16">
        <v>10000</v>
      </c>
      <c r="D159" s="13" t="s">
        <v>10</v>
      </c>
      <c r="E159" s="14">
        <v>382</v>
      </c>
      <c r="F159" s="14">
        <v>387.65</v>
      </c>
      <c r="G159" s="14">
        <v>0</v>
      </c>
      <c r="H159" s="14">
        <f t="shared" ref="H159" si="284">(IF(D159="SELL",E159-F159,IF(D159="BUY",F159-E159)))*C159</f>
        <v>56499.999999999774</v>
      </c>
      <c r="I159" s="14">
        <v>0</v>
      </c>
      <c r="J159" s="15">
        <f t="shared" ref="J159" si="285">SUM(H159,I159)</f>
        <v>56499.999999999774</v>
      </c>
    </row>
    <row r="160" spans="1:10" ht="15.75">
      <c r="A160" s="12">
        <v>43362</v>
      </c>
      <c r="B160" s="13" t="s">
        <v>39</v>
      </c>
      <c r="C160" s="16">
        <v>10000</v>
      </c>
      <c r="D160" s="13" t="s">
        <v>10</v>
      </c>
      <c r="E160" s="14">
        <v>378</v>
      </c>
      <c r="F160" s="14">
        <v>384.8</v>
      </c>
      <c r="G160" s="14">
        <v>0</v>
      </c>
      <c r="H160" s="14">
        <f t="shared" ref="H160" si="286">(IF(D160="SELL",E160-F160,IF(D160="BUY",F160-E160)))*C160</f>
        <v>68000.000000000116</v>
      </c>
      <c r="I160" s="14">
        <v>0</v>
      </c>
      <c r="J160" s="15">
        <f t="shared" ref="J160" si="287">SUM(H160,I160)</f>
        <v>68000.000000000116</v>
      </c>
    </row>
    <row r="161" spans="1:10" ht="15.75">
      <c r="A161" s="12">
        <v>43360</v>
      </c>
      <c r="B161" s="13" t="s">
        <v>39</v>
      </c>
      <c r="C161" s="16">
        <v>10000</v>
      </c>
      <c r="D161" s="13" t="s">
        <v>10</v>
      </c>
      <c r="E161" s="14">
        <v>375.8</v>
      </c>
      <c r="F161" s="14">
        <v>370</v>
      </c>
      <c r="G161" s="14">
        <v>0</v>
      </c>
      <c r="H161" s="14">
        <f t="shared" ref="H161" si="288">(IF(D161="SELL",E161-F161,IF(D161="BUY",F161-E161)))*C161</f>
        <v>-58000.000000000116</v>
      </c>
      <c r="I161" s="14">
        <v>0</v>
      </c>
      <c r="J161" s="15">
        <f t="shared" ref="J161" si="289">SUM(H161,I161)</f>
        <v>-58000.000000000116</v>
      </c>
    </row>
    <row r="162" spans="1:10" ht="15.75">
      <c r="A162" s="12">
        <v>43357</v>
      </c>
      <c r="B162" s="13" t="s">
        <v>59</v>
      </c>
      <c r="C162" s="16">
        <v>20000</v>
      </c>
      <c r="D162" s="13" t="s">
        <v>10</v>
      </c>
      <c r="E162" s="14">
        <v>238</v>
      </c>
      <c r="F162" s="14">
        <v>242</v>
      </c>
      <c r="G162" s="14">
        <v>0</v>
      </c>
      <c r="H162" s="14">
        <f t="shared" ref="H162" si="290">(IF(D162="SELL",E162-F162,IF(D162="BUY",F162-E162)))*C162</f>
        <v>80000</v>
      </c>
      <c r="I162" s="14">
        <v>0</v>
      </c>
      <c r="J162" s="15">
        <f t="shared" ref="J162" si="291">SUM(H162,I162)</f>
        <v>80000</v>
      </c>
    </row>
    <row r="163" spans="1:10" ht="15.75">
      <c r="A163" s="12">
        <v>43353</v>
      </c>
      <c r="B163" s="13" t="s">
        <v>43</v>
      </c>
      <c r="C163" s="16">
        <v>8000</v>
      </c>
      <c r="D163" s="13" t="s">
        <v>10</v>
      </c>
      <c r="E163" s="14">
        <v>626</v>
      </c>
      <c r="F163" s="14">
        <v>638</v>
      </c>
      <c r="G163" s="14">
        <v>0</v>
      </c>
      <c r="H163" s="14">
        <f t="shared" ref="H163" si="292">(IF(D163="SELL",E163-F163,IF(D163="BUY",F163-E163)))*C163</f>
        <v>96000</v>
      </c>
      <c r="I163" s="14">
        <v>0</v>
      </c>
      <c r="J163" s="15">
        <f t="shared" ref="J163" si="293">SUM(H163,I163)</f>
        <v>96000</v>
      </c>
    </row>
    <row r="164" spans="1:10" ht="15.75">
      <c r="A164" s="12">
        <v>43350</v>
      </c>
      <c r="B164" s="13" t="s">
        <v>40</v>
      </c>
      <c r="C164" s="16">
        <v>20000</v>
      </c>
      <c r="D164" s="13" t="s">
        <v>10</v>
      </c>
      <c r="E164" s="14">
        <v>1915</v>
      </c>
      <c r="F164" s="14">
        <v>1926</v>
      </c>
      <c r="G164" s="14">
        <v>0</v>
      </c>
      <c r="H164" s="14">
        <f t="shared" ref="H164" si="294">(IF(D164="SELL",E164-F164,IF(D164="BUY",F164-E164)))*C164</f>
        <v>220000</v>
      </c>
      <c r="I164" s="14">
        <v>0</v>
      </c>
      <c r="J164" s="15">
        <f t="shared" ref="J164" si="295">SUM(H164,I164)</f>
        <v>220000</v>
      </c>
    </row>
    <row r="165" spans="1:10" ht="15.75">
      <c r="A165" s="12">
        <v>43350</v>
      </c>
      <c r="B165" s="13" t="s">
        <v>42</v>
      </c>
      <c r="C165" s="16">
        <v>10000</v>
      </c>
      <c r="D165" s="13" t="s">
        <v>10</v>
      </c>
      <c r="E165" s="14">
        <v>292</v>
      </c>
      <c r="F165" s="14">
        <v>300</v>
      </c>
      <c r="G165" s="14">
        <v>0</v>
      </c>
      <c r="H165" s="14">
        <f t="shared" ref="H165" si="296">(IF(D165="SELL",E165-F165,IF(D165="BUY",F165-E165)))*C165</f>
        <v>80000</v>
      </c>
      <c r="I165" s="14">
        <v>0</v>
      </c>
      <c r="J165" s="15">
        <f t="shared" ref="J165" si="297">SUM(H165,I165)</f>
        <v>80000</v>
      </c>
    </row>
    <row r="166" spans="1:10" ht="15.75">
      <c r="A166" s="12">
        <v>43350</v>
      </c>
      <c r="B166" s="13" t="s">
        <v>41</v>
      </c>
      <c r="C166" s="16">
        <v>10000</v>
      </c>
      <c r="D166" s="13" t="s">
        <v>10</v>
      </c>
      <c r="E166" s="14">
        <v>216.9</v>
      </c>
      <c r="F166" s="14">
        <v>223.6</v>
      </c>
      <c r="G166" s="14">
        <v>0</v>
      </c>
      <c r="H166" s="14">
        <f t="shared" ref="H166" si="298">(IF(D166="SELL",E166-F166,IF(D166="BUY",F166-E166)))*C166</f>
        <v>66999.999999999884</v>
      </c>
      <c r="I166" s="14">
        <v>0</v>
      </c>
      <c r="J166" s="15">
        <f t="shared" ref="J166" si="299">SUM(H166,I166)</f>
        <v>66999.999999999884</v>
      </c>
    </row>
    <row r="167" spans="1:10" ht="15.75">
      <c r="A167" s="12">
        <v>43348</v>
      </c>
      <c r="B167" s="13" t="s">
        <v>40</v>
      </c>
      <c r="C167" s="16">
        <v>2000</v>
      </c>
      <c r="D167" s="13" t="s">
        <v>10</v>
      </c>
      <c r="E167" s="14">
        <v>1855</v>
      </c>
      <c r="F167" s="14">
        <v>1883</v>
      </c>
      <c r="G167" s="14">
        <v>0</v>
      </c>
      <c r="H167" s="14">
        <f t="shared" ref="H167" si="300">(IF(D167="SELL",E167-F167,IF(D167="BUY",F167-E167)))*C167</f>
        <v>56000</v>
      </c>
      <c r="I167" s="14">
        <v>0</v>
      </c>
      <c r="J167" s="15">
        <f t="shared" ref="J167" si="301">SUM(H167,I167)</f>
        <v>56000</v>
      </c>
    </row>
    <row r="168" spans="1:10" ht="15.75">
      <c r="A168" s="12">
        <v>43348</v>
      </c>
      <c r="B168" s="13" t="s">
        <v>25</v>
      </c>
      <c r="C168" s="16">
        <v>2000</v>
      </c>
      <c r="D168" s="13" t="s">
        <v>26</v>
      </c>
      <c r="E168" s="14">
        <v>1790</v>
      </c>
      <c r="F168" s="14">
        <v>1758.5</v>
      </c>
      <c r="G168" s="14">
        <v>0</v>
      </c>
      <c r="H168" s="14">
        <f t="shared" ref="H168" si="302">(IF(D168="SELL",E168-F168,IF(D168="BUY",F168-E168)))*C168</f>
        <v>63000</v>
      </c>
      <c r="I168" s="14">
        <v>0</v>
      </c>
      <c r="J168" s="15">
        <f t="shared" ref="J168" si="303">SUM(H168,I168)</f>
        <v>63000</v>
      </c>
    </row>
    <row r="169" spans="1:10" ht="15.75">
      <c r="A169" s="12">
        <v>43347</v>
      </c>
      <c r="B169" s="13" t="s">
        <v>39</v>
      </c>
      <c r="C169" s="16">
        <v>10000</v>
      </c>
      <c r="D169" s="13" t="s">
        <v>10</v>
      </c>
      <c r="E169" s="14">
        <v>378</v>
      </c>
      <c r="F169" s="14">
        <v>384.8</v>
      </c>
      <c r="G169" s="14">
        <v>0</v>
      </c>
      <c r="H169" s="14">
        <f t="shared" ref="H169" si="304">(IF(D169="SELL",E169-F169,IF(D169="BUY",F169-E169)))*C169</f>
        <v>68000.000000000116</v>
      </c>
      <c r="I169" s="14">
        <v>0</v>
      </c>
      <c r="J169" s="15">
        <f t="shared" ref="J169" si="305">SUM(H169,I169)</f>
        <v>68000.000000000116</v>
      </c>
    </row>
    <row r="170" spans="1:10" ht="15.75">
      <c r="A170" s="12">
        <v>43346</v>
      </c>
      <c r="B170" s="13" t="s">
        <v>38</v>
      </c>
      <c r="C170" s="16">
        <v>3500</v>
      </c>
      <c r="D170" s="13" t="s">
        <v>10</v>
      </c>
      <c r="E170" s="14">
        <v>582</v>
      </c>
      <c r="F170" s="14">
        <v>589</v>
      </c>
      <c r="G170" s="14">
        <v>0</v>
      </c>
      <c r="H170" s="14">
        <f t="shared" ref="H170" si="306">(IF(D170="SELL",E170-F170,IF(D170="BUY",F170-E170)))*C170</f>
        <v>24500</v>
      </c>
      <c r="I170" s="14">
        <v>0</v>
      </c>
      <c r="J170" s="15">
        <f t="shared" ref="J170" si="307">SUM(H170,I170)</f>
        <v>24500</v>
      </c>
    </row>
    <row r="171" spans="1:10" ht="15.75">
      <c r="A171" s="12">
        <v>43346</v>
      </c>
      <c r="B171" s="13" t="s">
        <v>25</v>
      </c>
      <c r="C171" s="16">
        <v>2000</v>
      </c>
      <c r="D171" s="13" t="s">
        <v>10</v>
      </c>
      <c r="E171" s="14">
        <v>1911</v>
      </c>
      <c r="F171" s="14">
        <v>1950</v>
      </c>
      <c r="G171" s="14">
        <v>0</v>
      </c>
      <c r="H171" s="14">
        <f t="shared" ref="H171" si="308">(IF(D171="SELL",E171-F171,IF(D171="BUY",F171-E171)))*C171</f>
        <v>78000</v>
      </c>
      <c r="I171" s="14">
        <v>0</v>
      </c>
      <c r="J171" s="15">
        <f t="shared" ref="J171" si="309">SUM(H171,I171)</f>
        <v>78000</v>
      </c>
    </row>
    <row r="172" spans="1:10" ht="15.75">
      <c r="A172" s="12">
        <v>43343</v>
      </c>
      <c r="B172" s="13" t="s">
        <v>32</v>
      </c>
      <c r="C172" s="16">
        <v>3000</v>
      </c>
      <c r="D172" s="13" t="s">
        <v>10</v>
      </c>
      <c r="E172" s="14">
        <v>759</v>
      </c>
      <c r="F172" s="14">
        <v>767</v>
      </c>
      <c r="G172" s="14">
        <v>0</v>
      </c>
      <c r="H172" s="14">
        <f t="shared" ref="H172" si="310">(IF(D172="SELL",E172-F172,IF(D172="BUY",F172-E172)))*C172</f>
        <v>24000</v>
      </c>
      <c r="I172" s="14">
        <v>0</v>
      </c>
      <c r="J172" s="15">
        <f t="shared" ref="J172" si="311">SUM(H172,I172)</f>
        <v>24000</v>
      </c>
    </row>
    <row r="173" spans="1:10" ht="15.75">
      <c r="A173" s="12">
        <v>43343</v>
      </c>
      <c r="B173" s="13" t="s">
        <v>31</v>
      </c>
      <c r="C173" s="16">
        <v>3000</v>
      </c>
      <c r="D173" s="13" t="s">
        <v>10</v>
      </c>
      <c r="E173" s="14">
        <v>624</v>
      </c>
      <c r="F173" s="14">
        <v>630</v>
      </c>
      <c r="G173" s="14">
        <v>0</v>
      </c>
      <c r="H173" s="14">
        <f t="shared" ref="H173" si="312">(IF(D173="SELL",E173-F173,IF(D173="BUY",F173-E173)))*C173</f>
        <v>18000</v>
      </c>
      <c r="I173" s="14">
        <v>0</v>
      </c>
      <c r="J173" s="15">
        <f t="shared" ref="J173" si="313">SUM(H173,I173)</f>
        <v>18000</v>
      </c>
    </row>
    <row r="174" spans="1:10" ht="15.75">
      <c r="A174" s="12">
        <v>43343</v>
      </c>
      <c r="B174" s="13" t="s">
        <v>30</v>
      </c>
      <c r="C174" s="16">
        <v>28000</v>
      </c>
      <c r="D174" s="13" t="s">
        <v>10</v>
      </c>
      <c r="E174" s="14">
        <v>213.5</v>
      </c>
      <c r="F174" s="14">
        <v>214</v>
      </c>
      <c r="G174" s="14">
        <v>0</v>
      </c>
      <c r="H174" s="14">
        <f t="shared" ref="H174" si="314">(IF(D174="SELL",E174-F174,IF(D174="BUY",F174-E174)))*C174</f>
        <v>14000</v>
      </c>
      <c r="I174" s="14">
        <v>0</v>
      </c>
      <c r="J174" s="15">
        <f t="shared" ref="J174" si="315">SUM(H174,I174)</f>
        <v>14000</v>
      </c>
    </row>
    <row r="175" spans="1:10" ht="15.75">
      <c r="A175" s="12">
        <v>43342</v>
      </c>
      <c r="B175" s="13" t="s">
        <v>29</v>
      </c>
      <c r="C175" s="16">
        <v>3500</v>
      </c>
      <c r="D175" s="13" t="s">
        <v>10</v>
      </c>
      <c r="E175" s="14">
        <v>2102</v>
      </c>
      <c r="F175" s="14">
        <v>2135</v>
      </c>
      <c r="G175" s="14">
        <v>0</v>
      </c>
      <c r="H175" s="14">
        <f t="shared" ref="H175" si="316">(IF(D175="SELL",E175-F175,IF(D175="BUY",F175-E175)))*C175</f>
        <v>115500</v>
      </c>
      <c r="I175" s="14">
        <v>0</v>
      </c>
      <c r="J175" s="15">
        <f t="shared" ref="J175" si="317">SUM(H175,I175)</f>
        <v>115500</v>
      </c>
    </row>
    <row r="176" spans="1:10" ht="15.75">
      <c r="A176" s="12">
        <v>43340</v>
      </c>
      <c r="B176" s="13" t="s">
        <v>28</v>
      </c>
      <c r="C176" s="16">
        <v>3500</v>
      </c>
      <c r="D176" s="13" t="s">
        <v>10</v>
      </c>
      <c r="E176" s="14">
        <v>1711</v>
      </c>
      <c r="F176" s="14">
        <v>1735</v>
      </c>
      <c r="G176" s="14">
        <v>0</v>
      </c>
      <c r="H176" s="14">
        <f t="shared" ref="H176" si="318">(IF(D176="SELL",E176-F176,IF(D176="BUY",F176-E176)))*C176</f>
        <v>84000</v>
      </c>
      <c r="I176" s="14">
        <v>0</v>
      </c>
      <c r="J176" s="15">
        <f t="shared" ref="J176" si="319">SUM(H176,I176)</f>
        <v>84000</v>
      </c>
    </row>
    <row r="177" spans="1:10" ht="15.75">
      <c r="A177" s="12">
        <v>43339</v>
      </c>
      <c r="B177" s="13" t="s">
        <v>25</v>
      </c>
      <c r="C177" s="16">
        <v>3000</v>
      </c>
      <c r="D177" s="13" t="s">
        <v>10</v>
      </c>
      <c r="E177" s="14">
        <v>1990</v>
      </c>
      <c r="F177" s="14">
        <v>2000</v>
      </c>
      <c r="G177" s="14">
        <v>0</v>
      </c>
      <c r="H177" s="14">
        <f t="shared" ref="H177" si="320">(IF(D177="SELL",E177-F177,IF(D177="BUY",F177-E177)))*C177</f>
        <v>30000</v>
      </c>
      <c r="I177" s="14">
        <v>0</v>
      </c>
      <c r="J177" s="15">
        <f t="shared" ref="J177" si="321">SUM(H177,I177)</f>
        <v>30000</v>
      </c>
    </row>
    <row r="178" spans="1:10" ht="15.75">
      <c r="A178" s="12">
        <v>43339</v>
      </c>
      <c r="B178" s="13" t="s">
        <v>27</v>
      </c>
      <c r="C178" s="16">
        <v>10000</v>
      </c>
      <c r="D178" s="13" t="s">
        <v>10</v>
      </c>
      <c r="E178" s="14">
        <v>187</v>
      </c>
      <c r="F178" s="14">
        <v>189</v>
      </c>
      <c r="G178" s="14">
        <v>0</v>
      </c>
      <c r="H178" s="14">
        <f t="shared" ref="H178" si="322">(IF(D178="SELL",E178-F178,IF(D178="BUY",F178-E178)))*C178</f>
        <v>20000</v>
      </c>
      <c r="I178" s="14">
        <v>0</v>
      </c>
      <c r="J178" s="15">
        <f t="shared" ref="J178" si="323">SUM(H178,I178)</f>
        <v>20000</v>
      </c>
    </row>
    <row r="179" spans="1:10" ht="15.75">
      <c r="A179" s="12">
        <v>43336</v>
      </c>
      <c r="B179" s="13" t="s">
        <v>25</v>
      </c>
      <c r="C179" s="16">
        <v>1000</v>
      </c>
      <c r="D179" s="13" t="s">
        <v>26</v>
      </c>
      <c r="E179" s="14">
        <v>1963</v>
      </c>
      <c r="F179" s="14">
        <v>1943</v>
      </c>
      <c r="G179" s="14">
        <v>0</v>
      </c>
      <c r="H179" s="14">
        <f t="shared" ref="H179" si="324">(IF(D179="SELL",E179-F179,IF(D179="BUY",F179-E179)))*C179</f>
        <v>20000</v>
      </c>
      <c r="I179" s="14">
        <v>0</v>
      </c>
      <c r="J179" s="15">
        <f t="shared" ref="J179" si="325">SUM(H179,I179)</f>
        <v>20000</v>
      </c>
    </row>
    <row r="180" spans="1:10" ht="15.75">
      <c r="A180" s="12">
        <v>43335</v>
      </c>
      <c r="B180" s="13" t="s">
        <v>24</v>
      </c>
      <c r="C180" s="16">
        <v>3000</v>
      </c>
      <c r="D180" s="13" t="s">
        <v>10</v>
      </c>
      <c r="E180" s="14">
        <v>488</v>
      </c>
      <c r="F180" s="14">
        <v>0</v>
      </c>
      <c r="G180" s="14">
        <v>0</v>
      </c>
      <c r="H180" s="14">
        <v>0</v>
      </c>
      <c r="I180" s="14">
        <v>0</v>
      </c>
      <c r="J180" s="15">
        <v>0</v>
      </c>
    </row>
    <row r="181" spans="1:10" ht="15.75">
      <c r="A181" s="12">
        <v>43333</v>
      </c>
      <c r="B181" s="13" t="s">
        <v>24</v>
      </c>
      <c r="C181" s="16">
        <v>3000</v>
      </c>
      <c r="D181" s="13" t="s">
        <v>10</v>
      </c>
      <c r="E181" s="14">
        <v>455</v>
      </c>
      <c r="F181" s="14">
        <v>458</v>
      </c>
      <c r="G181" s="14">
        <v>0</v>
      </c>
      <c r="H181" s="14">
        <f t="shared" ref="H181" si="326">(IF(D181="SELL",E181-F181,IF(D181="BUY",F181-E181)))*C181</f>
        <v>9000</v>
      </c>
      <c r="I181" s="14">
        <v>0</v>
      </c>
      <c r="J181" s="15">
        <f t="shared" ref="J181" si="327">SUM(H181,I181)</f>
        <v>9000</v>
      </c>
    </row>
    <row r="182" spans="1:10" ht="15.75">
      <c r="A182" s="12">
        <v>43333</v>
      </c>
      <c r="B182" s="13" t="s">
        <v>13</v>
      </c>
      <c r="C182" s="16">
        <v>1000</v>
      </c>
      <c r="D182" s="13" t="s">
        <v>10</v>
      </c>
      <c r="E182" s="14">
        <v>748</v>
      </c>
      <c r="F182" s="14">
        <v>755</v>
      </c>
      <c r="G182" s="14">
        <v>0</v>
      </c>
      <c r="H182" s="14">
        <f t="shared" ref="H182" si="328">(IF(D182="SELL",E182-F182,IF(D182="BUY",F182-E182)))*C182</f>
        <v>7000</v>
      </c>
      <c r="I182" s="14">
        <v>0</v>
      </c>
      <c r="J182" s="15">
        <f t="shared" ref="J182" si="329">SUM(H182,I182)</f>
        <v>7000</v>
      </c>
    </row>
    <row r="183" spans="1:10" ht="15.75">
      <c r="A183" s="12">
        <v>43332</v>
      </c>
      <c r="B183" s="13" t="s">
        <v>23</v>
      </c>
      <c r="C183" s="16">
        <v>1000</v>
      </c>
      <c r="D183" s="13" t="s">
        <v>10</v>
      </c>
      <c r="E183" s="14">
        <v>1385</v>
      </c>
      <c r="F183" s="14">
        <v>1395</v>
      </c>
      <c r="G183" s="14">
        <v>0</v>
      </c>
      <c r="H183" s="14">
        <f t="shared" ref="H183" si="330">(IF(D183="SELL",E183-F183,IF(D183="BUY",F183-E183)))*C183</f>
        <v>10000</v>
      </c>
      <c r="I183" s="14">
        <v>0</v>
      </c>
      <c r="J183" s="15">
        <f t="shared" ref="J183" si="331">SUM(H183,I183)</f>
        <v>10000</v>
      </c>
    </row>
    <row r="184" spans="1:10" ht="15.75">
      <c r="A184" s="12">
        <v>43329</v>
      </c>
      <c r="B184" s="13" t="s">
        <v>22</v>
      </c>
      <c r="C184" s="16">
        <v>1000</v>
      </c>
      <c r="D184" s="13" t="s">
        <v>10</v>
      </c>
      <c r="E184" s="14">
        <v>878</v>
      </c>
      <c r="F184" s="14">
        <v>884.75</v>
      </c>
      <c r="G184" s="14">
        <v>0</v>
      </c>
      <c r="H184" s="14">
        <f t="shared" ref="H184" si="332">(IF(D184="SELL",E184-F184,IF(D184="BUY",F184-E184)))*C184</f>
        <v>6750</v>
      </c>
      <c r="I184" s="14">
        <v>0</v>
      </c>
      <c r="J184" s="15">
        <f t="shared" ref="J184" si="333">SUM(H184,I184)</f>
        <v>6750</v>
      </c>
    </row>
    <row r="185" spans="1:10" ht="15.75">
      <c r="A185" s="12">
        <v>43329</v>
      </c>
      <c r="B185" s="13" t="s">
        <v>15</v>
      </c>
      <c r="C185" s="16">
        <v>1000</v>
      </c>
      <c r="D185" s="13" t="s">
        <v>10</v>
      </c>
      <c r="E185" s="14">
        <v>1035</v>
      </c>
      <c r="F185" s="14">
        <v>1045</v>
      </c>
      <c r="G185" s="14">
        <v>0</v>
      </c>
      <c r="H185" s="14">
        <f t="shared" ref="H185" si="334">(IF(D185="SELL",E185-F185,IF(D185="BUY",F185-E185)))*C185</f>
        <v>10000</v>
      </c>
      <c r="I185" s="14">
        <v>0</v>
      </c>
      <c r="J185" s="15">
        <f t="shared" ref="J185" si="335">SUM(H185,I185)</f>
        <v>10000</v>
      </c>
    </row>
    <row r="186" spans="1:10" ht="15.75">
      <c r="A186" s="12">
        <v>43326</v>
      </c>
      <c r="B186" s="13" t="s">
        <v>9</v>
      </c>
      <c r="C186" s="16">
        <v>1000</v>
      </c>
      <c r="D186" s="13" t="s">
        <v>10</v>
      </c>
      <c r="E186" s="14">
        <v>1318</v>
      </c>
      <c r="F186" s="14">
        <v>1331</v>
      </c>
      <c r="G186" s="14">
        <v>0</v>
      </c>
      <c r="H186" s="14">
        <f t="shared" ref="H186" si="336">(IF(D186="SELL",E186-F186,IF(D186="BUY",F186-E186)))*C186</f>
        <v>13000</v>
      </c>
      <c r="I186" s="14">
        <v>0</v>
      </c>
      <c r="J186" s="15">
        <f t="shared" ref="J186" si="337">SUM(H186,I186)</f>
        <v>13000</v>
      </c>
    </row>
    <row r="187" spans="1:10" ht="15.75">
      <c r="A187" s="12">
        <v>43325</v>
      </c>
      <c r="B187" s="13" t="s">
        <v>21</v>
      </c>
      <c r="C187" s="16">
        <v>1000</v>
      </c>
      <c r="D187" s="13" t="s">
        <v>10</v>
      </c>
      <c r="E187" s="14">
        <v>1030</v>
      </c>
      <c r="F187" s="14">
        <v>1050</v>
      </c>
      <c r="G187" s="14">
        <v>0</v>
      </c>
      <c r="H187" s="14">
        <f t="shared" ref="H187" si="338">(IF(D187="SELL",E187-F187,IF(D187="BUY",F187-E187)))*C187</f>
        <v>20000</v>
      </c>
      <c r="I187" s="14">
        <v>0</v>
      </c>
      <c r="J187" s="15">
        <f t="shared" ref="J187" si="339">SUM(H187,I187)</f>
        <v>20000</v>
      </c>
    </row>
    <row r="188" spans="1:10" ht="15.75">
      <c r="A188" s="12">
        <v>43321</v>
      </c>
      <c r="B188" s="13" t="s">
        <v>16</v>
      </c>
      <c r="C188" s="16">
        <v>1000</v>
      </c>
      <c r="D188" s="13" t="s">
        <v>10</v>
      </c>
      <c r="E188" s="14">
        <v>728</v>
      </c>
      <c r="F188" s="14">
        <v>740</v>
      </c>
      <c r="G188" s="14">
        <v>0</v>
      </c>
      <c r="H188" s="14">
        <f t="shared" ref="H188" si="340">(IF(D188="SELL",E188-F188,IF(D188="BUY",F188-E188)))*C188</f>
        <v>12000</v>
      </c>
      <c r="I188" s="14">
        <v>0</v>
      </c>
      <c r="J188" s="15">
        <f t="shared" ref="J188" si="341">SUM(H188,I188)</f>
        <v>12000</v>
      </c>
    </row>
    <row r="189" spans="1:10" ht="15.75">
      <c r="A189" s="12">
        <v>43320</v>
      </c>
      <c r="B189" s="13" t="s">
        <v>20</v>
      </c>
      <c r="C189" s="16">
        <v>1000</v>
      </c>
      <c r="D189" s="13" t="s">
        <v>10</v>
      </c>
      <c r="E189" s="14">
        <v>1744</v>
      </c>
      <c r="F189" s="14">
        <v>1760</v>
      </c>
      <c r="G189" s="14">
        <v>0</v>
      </c>
      <c r="H189" s="14">
        <f t="shared" ref="H189" si="342">(IF(D189="SELL",E189-F189,IF(D189="BUY",F189-E189)))*C189</f>
        <v>16000</v>
      </c>
      <c r="I189" s="14">
        <v>0</v>
      </c>
      <c r="J189" s="15">
        <f t="shared" ref="J189" si="343">SUM(H189,I189)</f>
        <v>16000</v>
      </c>
    </row>
    <row r="190" spans="1:10" ht="15.75">
      <c r="A190" s="12">
        <v>43318</v>
      </c>
      <c r="B190" s="13" t="s">
        <v>14</v>
      </c>
      <c r="C190" s="16">
        <v>1000</v>
      </c>
      <c r="D190" s="13" t="s">
        <v>10</v>
      </c>
      <c r="E190" s="14">
        <v>1059</v>
      </c>
      <c r="F190" s="14">
        <v>1069</v>
      </c>
      <c r="G190" s="14">
        <v>0</v>
      </c>
      <c r="H190" s="14">
        <f t="shared" ref="H190" si="344">(IF(D190="SELL",E190-F190,IF(D190="BUY",F190-E190)))*C190</f>
        <v>10000</v>
      </c>
      <c r="I190" s="14">
        <v>0</v>
      </c>
      <c r="J190" s="15">
        <f t="shared" ref="J190" si="345">SUM(H190,I190)</f>
        <v>10000</v>
      </c>
    </row>
    <row r="191" spans="1:10" ht="15.75">
      <c r="A191" s="12">
        <v>43318</v>
      </c>
      <c r="B191" s="13" t="s">
        <v>11</v>
      </c>
      <c r="C191" s="16">
        <v>1000</v>
      </c>
      <c r="D191" s="13" t="s">
        <v>10</v>
      </c>
      <c r="E191" s="14">
        <v>1280</v>
      </c>
      <c r="F191" s="14">
        <v>1295</v>
      </c>
      <c r="G191" s="14">
        <v>0</v>
      </c>
      <c r="H191" s="14">
        <f t="shared" ref="H191" si="346">(IF(D191="SELL",E191-F191,IF(D191="BUY",F191-E191)))*C191</f>
        <v>15000</v>
      </c>
      <c r="I191" s="14">
        <v>0</v>
      </c>
      <c r="J191" s="15">
        <f t="shared" ref="J191" si="347">SUM(H191,I191)</f>
        <v>15000</v>
      </c>
    </row>
    <row r="192" spans="1:10" ht="15.75">
      <c r="A192" s="12">
        <v>43315</v>
      </c>
      <c r="B192" s="13" t="s">
        <v>19</v>
      </c>
      <c r="C192" s="16">
        <v>1000</v>
      </c>
      <c r="D192" s="13" t="s">
        <v>10</v>
      </c>
      <c r="E192" s="14">
        <v>495</v>
      </c>
      <c r="F192" s="14">
        <v>499</v>
      </c>
      <c r="G192" s="14">
        <v>0</v>
      </c>
      <c r="H192" s="14">
        <f t="shared" ref="H192" si="348">(IF(D192="SELL",E192-F192,IF(D192="BUY",F192-E192)))*C192</f>
        <v>4000</v>
      </c>
      <c r="I192" s="14">
        <v>0</v>
      </c>
      <c r="J192" s="15">
        <f t="shared" ref="J192:J214" si="349">SUM(H192,I192)</f>
        <v>4000</v>
      </c>
    </row>
    <row r="193" spans="1:10" ht="15.75">
      <c r="A193" s="12">
        <v>43314</v>
      </c>
      <c r="B193" s="13" t="s">
        <v>18</v>
      </c>
      <c r="C193" s="16">
        <v>1000</v>
      </c>
      <c r="D193" s="13" t="s">
        <v>10</v>
      </c>
      <c r="E193" s="14">
        <v>850</v>
      </c>
      <c r="F193" s="14">
        <v>0</v>
      </c>
      <c r="G193" s="14">
        <v>0</v>
      </c>
      <c r="H193" s="14">
        <v>0</v>
      </c>
      <c r="I193" s="14">
        <v>0</v>
      </c>
      <c r="J193" s="15">
        <f t="shared" si="349"/>
        <v>0</v>
      </c>
    </row>
    <row r="194" spans="1:10" ht="15.75">
      <c r="A194" s="12">
        <v>43312</v>
      </c>
      <c r="B194" s="13" t="s">
        <v>37</v>
      </c>
      <c r="C194" s="16">
        <v>3000</v>
      </c>
      <c r="D194" s="13" t="s">
        <v>26</v>
      </c>
      <c r="E194" s="14">
        <v>332</v>
      </c>
      <c r="F194" s="14">
        <v>329</v>
      </c>
      <c r="G194" s="14">
        <v>0</v>
      </c>
      <c r="H194" s="14">
        <f t="shared" ref="H194" si="350">(IF(D194="SELL",E194-F194,IF(D194="BUY",F194-E194)))*C194</f>
        <v>9000</v>
      </c>
      <c r="I194" s="14">
        <v>0</v>
      </c>
      <c r="J194" s="15">
        <f t="shared" si="349"/>
        <v>9000</v>
      </c>
    </row>
    <row r="195" spans="1:10" ht="15.75">
      <c r="A195" s="12">
        <v>43307</v>
      </c>
      <c r="B195" s="13" t="s">
        <v>36</v>
      </c>
      <c r="C195" s="16">
        <v>2000</v>
      </c>
      <c r="D195" s="13" t="s">
        <v>10</v>
      </c>
      <c r="E195" s="14">
        <v>640</v>
      </c>
      <c r="F195" s="14">
        <v>646</v>
      </c>
      <c r="G195" s="14">
        <v>0</v>
      </c>
      <c r="H195" s="14">
        <f t="shared" ref="H195" si="351">(IF(D195="SELL",E195-F195,IF(D195="BUY",F195-E195)))*C195</f>
        <v>12000</v>
      </c>
      <c r="I195" s="14">
        <v>0</v>
      </c>
      <c r="J195" s="15">
        <f t="shared" ref="J195" si="352">SUM(H195,I195)</f>
        <v>12000</v>
      </c>
    </row>
    <row r="196" spans="1:10" ht="15.75">
      <c r="A196" s="12">
        <v>43304</v>
      </c>
      <c r="B196" s="13" t="s">
        <v>35</v>
      </c>
      <c r="C196" s="16">
        <v>2000</v>
      </c>
      <c r="D196" s="13" t="s">
        <v>10</v>
      </c>
      <c r="E196" s="14">
        <v>608</v>
      </c>
      <c r="F196" s="14">
        <v>614</v>
      </c>
      <c r="G196" s="14">
        <v>0</v>
      </c>
      <c r="H196" s="14">
        <f t="shared" ref="H196" si="353">(IF(D196="SELL",E196-F196,IF(D196="BUY",F196-E196)))*C196</f>
        <v>12000</v>
      </c>
      <c r="I196" s="14">
        <v>0</v>
      </c>
      <c r="J196" s="15">
        <f t="shared" si="349"/>
        <v>12000</v>
      </c>
    </row>
    <row r="197" spans="1:10" ht="15.75">
      <c r="A197" s="12">
        <v>43304</v>
      </c>
      <c r="B197" s="13" t="s">
        <v>34</v>
      </c>
      <c r="C197" s="16">
        <v>2000</v>
      </c>
      <c r="D197" s="13" t="s">
        <v>10</v>
      </c>
      <c r="E197" s="14">
        <v>735</v>
      </c>
      <c r="F197" s="14">
        <v>742</v>
      </c>
      <c r="G197" s="14">
        <v>0</v>
      </c>
      <c r="H197" s="14">
        <f t="shared" ref="H197:H213" si="354">(IF(D197="SELL",E197-F197,IF(D197="BUY",F197-E197)))*C197</f>
        <v>14000</v>
      </c>
      <c r="I197" s="14">
        <v>0</v>
      </c>
      <c r="J197" s="15">
        <f t="shared" ref="J197:J213" si="355">SUM(H197,I197)</f>
        <v>14000</v>
      </c>
    </row>
    <row r="198" spans="1:10" ht="15.75">
      <c r="A198" s="12">
        <v>43301</v>
      </c>
      <c r="B198" s="13" t="s">
        <v>33</v>
      </c>
      <c r="C198" s="16">
        <v>3000</v>
      </c>
      <c r="D198" s="13" t="s">
        <v>10</v>
      </c>
      <c r="E198" s="14">
        <v>455</v>
      </c>
      <c r="F198" s="14">
        <v>460</v>
      </c>
      <c r="G198" s="14">
        <v>0</v>
      </c>
      <c r="H198" s="14">
        <f t="shared" si="354"/>
        <v>15000</v>
      </c>
      <c r="I198" s="14">
        <v>0</v>
      </c>
      <c r="J198" s="15">
        <f t="shared" si="355"/>
        <v>15000</v>
      </c>
    </row>
    <row r="199" spans="1:10" ht="15.75">
      <c r="A199" s="12">
        <v>43280</v>
      </c>
      <c r="B199" s="13" t="s">
        <v>58</v>
      </c>
      <c r="C199" s="16">
        <v>2000</v>
      </c>
      <c r="D199" s="13" t="s">
        <v>10</v>
      </c>
      <c r="E199" s="14">
        <v>866</v>
      </c>
      <c r="F199" s="14">
        <v>874</v>
      </c>
      <c r="G199" s="14">
        <v>0</v>
      </c>
      <c r="H199" s="14">
        <f t="shared" si="354"/>
        <v>16000</v>
      </c>
      <c r="I199" s="14">
        <v>0</v>
      </c>
      <c r="J199" s="15">
        <f t="shared" si="355"/>
        <v>16000</v>
      </c>
    </row>
    <row r="200" spans="1:10" ht="15.75">
      <c r="A200" s="12">
        <v>43280</v>
      </c>
      <c r="B200" s="13" t="s">
        <v>57</v>
      </c>
      <c r="C200" s="16">
        <v>5000</v>
      </c>
      <c r="D200" s="13" t="s">
        <v>10</v>
      </c>
      <c r="E200" s="14">
        <v>257.89999999999998</v>
      </c>
      <c r="F200" s="14">
        <v>262.89999999999998</v>
      </c>
      <c r="G200" s="14">
        <v>0</v>
      </c>
      <c r="H200" s="14">
        <f t="shared" ref="H200" si="356">(IF(D200="SELL",E200-F200,IF(D200="BUY",F200-E200)))*C200</f>
        <v>25000</v>
      </c>
      <c r="I200" s="14">
        <v>0</v>
      </c>
      <c r="J200" s="15">
        <f t="shared" ref="J200" si="357">SUM(H200,I200)</f>
        <v>25000</v>
      </c>
    </row>
    <row r="201" spans="1:10" ht="15.75">
      <c r="A201" s="12">
        <v>43278</v>
      </c>
      <c r="B201" s="13" t="s">
        <v>56</v>
      </c>
      <c r="C201" s="16">
        <v>2000</v>
      </c>
      <c r="D201" s="13" t="s">
        <v>10</v>
      </c>
      <c r="E201" s="14">
        <v>619</v>
      </c>
      <c r="F201" s="14">
        <v>625</v>
      </c>
      <c r="G201" s="14">
        <v>0</v>
      </c>
      <c r="H201" s="14">
        <f t="shared" si="354"/>
        <v>12000</v>
      </c>
      <c r="I201" s="14">
        <v>0</v>
      </c>
      <c r="J201" s="15">
        <f t="shared" si="355"/>
        <v>12000</v>
      </c>
    </row>
    <row r="202" spans="1:10" ht="15.75">
      <c r="A202" s="12">
        <v>43278</v>
      </c>
      <c r="B202" s="13" t="s">
        <v>55</v>
      </c>
      <c r="C202" s="16">
        <v>1000</v>
      </c>
      <c r="D202" s="13" t="s">
        <v>26</v>
      </c>
      <c r="E202" s="14">
        <v>720</v>
      </c>
      <c r="F202" s="14">
        <v>713</v>
      </c>
      <c r="G202" s="14">
        <v>0</v>
      </c>
      <c r="H202" s="14">
        <f t="shared" ref="H202" si="358">(IF(D202="SELL",E202-F202,IF(D202="BUY",F202-E202)))*C202</f>
        <v>7000</v>
      </c>
      <c r="I202" s="14">
        <v>0</v>
      </c>
      <c r="J202" s="15">
        <f t="shared" ref="J202" si="359">SUM(H202,I202)</f>
        <v>7000</v>
      </c>
    </row>
    <row r="203" spans="1:10" ht="15.75">
      <c r="A203" s="12">
        <v>43272</v>
      </c>
      <c r="B203" s="13" t="s">
        <v>54</v>
      </c>
      <c r="C203" s="16">
        <v>2000</v>
      </c>
      <c r="D203" s="13" t="s">
        <v>10</v>
      </c>
      <c r="E203" s="14">
        <v>454</v>
      </c>
      <c r="F203" s="14">
        <v>458</v>
      </c>
      <c r="G203" s="14">
        <v>0</v>
      </c>
      <c r="H203" s="14">
        <f t="shared" si="354"/>
        <v>8000</v>
      </c>
      <c r="I203" s="14">
        <v>0</v>
      </c>
      <c r="J203" s="15">
        <f t="shared" si="355"/>
        <v>8000</v>
      </c>
    </row>
    <row r="204" spans="1:10" ht="15.75">
      <c r="A204" s="12">
        <v>43271</v>
      </c>
      <c r="B204" s="13" t="s">
        <v>53</v>
      </c>
      <c r="C204" s="16">
        <v>10000</v>
      </c>
      <c r="D204" s="13" t="s">
        <v>10</v>
      </c>
      <c r="E204" s="14">
        <v>152</v>
      </c>
      <c r="F204" s="14">
        <v>154</v>
      </c>
      <c r="G204" s="14">
        <v>0</v>
      </c>
      <c r="H204" s="14">
        <f t="shared" ref="H204" si="360">(IF(D204="SELL",E204-F204,IF(D204="BUY",F204-E204)))*C204</f>
        <v>20000</v>
      </c>
      <c r="I204" s="14">
        <v>0</v>
      </c>
      <c r="J204" s="15">
        <f t="shared" ref="J204" si="361">SUM(H204,I204)</f>
        <v>20000</v>
      </c>
    </row>
    <row r="205" spans="1:10" ht="15.75">
      <c r="A205" s="12">
        <v>43271</v>
      </c>
      <c r="B205" s="13" t="s">
        <v>52</v>
      </c>
      <c r="C205" s="16">
        <v>2000</v>
      </c>
      <c r="D205" s="13" t="s">
        <v>10</v>
      </c>
      <c r="E205" s="14">
        <v>516</v>
      </c>
      <c r="F205" s="14">
        <v>521</v>
      </c>
      <c r="G205" s="14">
        <v>0</v>
      </c>
      <c r="H205" s="14">
        <f t="shared" si="354"/>
        <v>10000</v>
      </c>
      <c r="I205" s="14">
        <v>0</v>
      </c>
      <c r="J205" s="15">
        <f t="shared" si="355"/>
        <v>10000</v>
      </c>
    </row>
    <row r="206" spans="1:10" ht="15.75">
      <c r="A206" s="12">
        <v>43258</v>
      </c>
      <c r="B206" s="13" t="s">
        <v>51</v>
      </c>
      <c r="C206" s="16">
        <v>20000</v>
      </c>
      <c r="D206" s="13" t="s">
        <v>10</v>
      </c>
      <c r="E206" s="14">
        <v>81.3</v>
      </c>
      <c r="F206" s="14">
        <v>82.3</v>
      </c>
      <c r="G206" s="14">
        <v>0</v>
      </c>
      <c r="H206" s="14">
        <f t="shared" ref="H206" si="362">(IF(D206="SELL",E206-F206,IF(D206="BUY",F206-E206)))*C206</f>
        <v>20000</v>
      </c>
      <c r="I206" s="14">
        <v>0</v>
      </c>
      <c r="J206" s="15">
        <f t="shared" ref="J206" si="363">SUM(H206,I206)</f>
        <v>20000</v>
      </c>
    </row>
    <row r="207" spans="1:10" ht="15.75">
      <c r="A207" s="12">
        <v>43245</v>
      </c>
      <c r="B207" s="13" t="s">
        <v>50</v>
      </c>
      <c r="C207" s="16">
        <v>2000</v>
      </c>
      <c r="D207" s="13" t="s">
        <v>10</v>
      </c>
      <c r="E207" s="14">
        <v>814</v>
      </c>
      <c r="F207" s="14">
        <v>822</v>
      </c>
      <c r="G207" s="14">
        <v>0</v>
      </c>
      <c r="H207" s="14">
        <f t="shared" si="354"/>
        <v>16000</v>
      </c>
      <c r="I207" s="14">
        <v>0</v>
      </c>
      <c r="J207" s="15">
        <f t="shared" si="355"/>
        <v>16000</v>
      </c>
    </row>
    <row r="208" spans="1:10" ht="15.75">
      <c r="A208" s="12">
        <v>43245</v>
      </c>
      <c r="B208" s="13" t="s">
        <v>49</v>
      </c>
      <c r="C208" s="16">
        <v>3000</v>
      </c>
      <c r="D208" s="13" t="s">
        <v>10</v>
      </c>
      <c r="E208" s="14">
        <v>503</v>
      </c>
      <c r="F208" s="14">
        <v>508</v>
      </c>
      <c r="G208" s="14">
        <v>0</v>
      </c>
      <c r="H208" s="14">
        <f t="shared" ref="H208" si="364">(IF(D208="SELL",E208-F208,IF(D208="BUY",F208-E208)))*C208</f>
        <v>15000</v>
      </c>
      <c r="I208" s="14">
        <v>0</v>
      </c>
      <c r="J208" s="15">
        <f t="shared" ref="J208" si="365">SUM(H208,I208)</f>
        <v>15000</v>
      </c>
    </row>
    <row r="209" spans="1:10" ht="15.75">
      <c r="A209" s="12">
        <v>43244</v>
      </c>
      <c r="B209" s="13" t="s">
        <v>48</v>
      </c>
      <c r="C209" s="16">
        <v>3000</v>
      </c>
      <c r="D209" s="13" t="s">
        <v>10</v>
      </c>
      <c r="E209" s="14">
        <v>507</v>
      </c>
      <c r="F209" s="14">
        <v>512</v>
      </c>
      <c r="G209" s="14">
        <v>0</v>
      </c>
      <c r="H209" s="14">
        <f t="shared" si="354"/>
        <v>15000</v>
      </c>
      <c r="I209" s="14">
        <v>0</v>
      </c>
      <c r="J209" s="15">
        <f t="shared" si="355"/>
        <v>15000</v>
      </c>
    </row>
    <row r="210" spans="1:10" ht="15.75">
      <c r="A210" s="12">
        <v>43244</v>
      </c>
      <c r="B210" s="13" t="s">
        <v>47</v>
      </c>
      <c r="C210" s="16">
        <v>3000</v>
      </c>
      <c r="D210" s="13" t="s">
        <v>10</v>
      </c>
      <c r="E210" s="14">
        <v>660</v>
      </c>
      <c r="F210" s="14">
        <v>666</v>
      </c>
      <c r="G210" s="14">
        <v>0</v>
      </c>
      <c r="H210" s="14">
        <f t="shared" ref="H210" si="366">(IF(D210="SELL",E210-F210,IF(D210="BUY",F210-E210)))*C210</f>
        <v>18000</v>
      </c>
      <c r="I210" s="14">
        <v>0</v>
      </c>
      <c r="J210" s="15">
        <f t="shared" ref="J210" si="367">SUM(H210,I210)</f>
        <v>18000</v>
      </c>
    </row>
    <row r="211" spans="1:10" ht="15.75">
      <c r="A211" s="12">
        <v>43223</v>
      </c>
      <c r="B211" s="13" t="s">
        <v>14</v>
      </c>
      <c r="C211" s="16">
        <v>1000</v>
      </c>
      <c r="D211" s="13" t="s">
        <v>26</v>
      </c>
      <c r="E211" s="14">
        <v>1177</v>
      </c>
      <c r="F211" s="14">
        <v>1166</v>
      </c>
      <c r="G211" s="14">
        <v>0</v>
      </c>
      <c r="H211" s="14">
        <f t="shared" si="354"/>
        <v>11000</v>
      </c>
      <c r="I211" s="14">
        <v>0</v>
      </c>
      <c r="J211" s="15">
        <f t="shared" si="355"/>
        <v>11000</v>
      </c>
    </row>
    <row r="212" spans="1:10" ht="15.75">
      <c r="A212" s="12">
        <v>43222</v>
      </c>
      <c r="B212" s="13" t="s">
        <v>46</v>
      </c>
      <c r="C212" s="16">
        <v>10000</v>
      </c>
      <c r="D212" s="13" t="s">
        <v>26</v>
      </c>
      <c r="E212" s="14">
        <v>112</v>
      </c>
      <c r="F212" s="14">
        <v>109</v>
      </c>
      <c r="G212" s="14">
        <v>0</v>
      </c>
      <c r="H212" s="14">
        <f t="shared" ref="H212" si="368">(IF(D212="SELL",E212-F212,IF(D212="BUY",F212-E212)))*C212</f>
        <v>30000</v>
      </c>
      <c r="I212" s="14">
        <v>0</v>
      </c>
      <c r="J212" s="15">
        <f t="shared" ref="J212" si="369">SUM(H212,I212)</f>
        <v>30000</v>
      </c>
    </row>
    <row r="213" spans="1:10" ht="15.75">
      <c r="A213" s="12">
        <v>43222</v>
      </c>
      <c r="B213" s="13" t="s">
        <v>45</v>
      </c>
      <c r="C213" s="16">
        <v>3000</v>
      </c>
      <c r="D213" s="13" t="s">
        <v>10</v>
      </c>
      <c r="E213" s="14">
        <v>800</v>
      </c>
      <c r="F213" s="14">
        <v>810</v>
      </c>
      <c r="G213" s="14">
        <v>0</v>
      </c>
      <c r="H213" s="14">
        <f t="shared" si="354"/>
        <v>30000</v>
      </c>
      <c r="I213" s="14">
        <v>0</v>
      </c>
      <c r="J213" s="15">
        <f t="shared" si="355"/>
        <v>30000</v>
      </c>
    </row>
    <row r="214" spans="1:10" ht="15.75">
      <c r="A214" s="12">
        <v>43213</v>
      </c>
      <c r="B214" s="13" t="s">
        <v>44</v>
      </c>
      <c r="C214" s="16">
        <v>3000</v>
      </c>
      <c r="D214" s="13" t="s">
        <v>10</v>
      </c>
      <c r="E214" s="14">
        <v>548</v>
      </c>
      <c r="F214" s="14">
        <v>553</v>
      </c>
      <c r="G214" s="14">
        <v>0</v>
      </c>
      <c r="H214" s="14">
        <f t="shared" ref="H214" si="370">(IF(D214="SELL",E214-F214,IF(D214="BUY",F214-E214)))*C214</f>
        <v>15000</v>
      </c>
      <c r="I214" s="14">
        <v>0</v>
      </c>
      <c r="J214" s="15">
        <f t="shared" si="349"/>
        <v>15000</v>
      </c>
    </row>
    <row r="215" spans="1:10" ht="15.75">
      <c r="A215" s="12"/>
      <c r="B215" s="13"/>
      <c r="C215" s="16"/>
      <c r="D215" s="13"/>
      <c r="E215" s="14"/>
      <c r="F215" s="14"/>
      <c r="G215" s="14"/>
      <c r="H215" s="14"/>
      <c r="I215" s="14"/>
      <c r="J215" s="15"/>
    </row>
    <row r="216" spans="1:10" ht="15" customHeight="1">
      <c r="H216" s="23" t="s">
        <v>12</v>
      </c>
      <c r="I216" s="24"/>
      <c r="J216" s="21">
        <f>SUM(J8:J214)</f>
        <v>8937350.0000000019</v>
      </c>
    </row>
    <row r="217" spans="1:10" ht="15" customHeight="1">
      <c r="H217" s="25"/>
      <c r="I217" s="26"/>
      <c r="J217" s="22"/>
    </row>
  </sheetData>
  <mergeCells count="12">
    <mergeCell ref="J216:J217"/>
    <mergeCell ref="H216:I217"/>
    <mergeCell ref="H5:I6"/>
    <mergeCell ref="J5:J7"/>
    <mergeCell ref="D2:G3"/>
    <mergeCell ref="F5:F7"/>
    <mergeCell ref="G5:G7"/>
    <mergeCell ref="A5:A7"/>
    <mergeCell ref="B5:B7"/>
    <mergeCell ref="C5:C7"/>
    <mergeCell ref="D5:D7"/>
    <mergeCell ref="E5:E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STS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2019-04-16T11:55:56Z</dcterms:modified>
</cp:coreProperties>
</file>