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STS" sheetId="1" r:id="rId1"/>
  </sheets>
  <calcPr calcId="124519"/>
</workbook>
</file>

<file path=xl/calcChain.xml><?xml version="1.0" encoding="utf-8"?>
<calcChain xmlns="http://schemas.openxmlformats.org/spreadsheetml/2006/main">
  <c r="H9" i="1"/>
  <c r="H10" l="1"/>
  <c r="H11"/>
  <c r="H12" l="1"/>
  <c r="H13" l="1"/>
  <c r="H14" l="1"/>
  <c r="H15" l="1"/>
  <c r="H16" l="1"/>
  <c r="H17" l="1"/>
  <c r="H18" l="1"/>
  <c r="H19"/>
  <c r="H20" l="1"/>
  <c r="H21" l="1"/>
  <c r="H22" l="1"/>
  <c r="H23" l="1"/>
  <c r="H24" l="1"/>
  <c r="H25" l="1"/>
  <c r="H26" l="1"/>
  <c r="H27"/>
  <c r="H28" l="1"/>
  <c r="H29" l="1"/>
  <c r="H30"/>
  <c r="H31" l="1"/>
  <c r="H32"/>
  <c r="H33" l="1"/>
  <c r="H34"/>
  <c r="H35" l="1"/>
  <c r="H36" l="1"/>
  <c r="H37" l="1"/>
  <c r="H38" l="1"/>
  <c r="H39" l="1"/>
  <c r="H40" l="1"/>
  <c r="H41" l="1"/>
  <c r="H42" l="1"/>
  <c r="H43" l="1"/>
  <c r="H44" l="1"/>
  <c r="H45"/>
  <c r="H46" l="1"/>
  <c r="H47"/>
  <c r="H48" l="1"/>
  <c r="H49" l="1"/>
  <c r="H50"/>
  <c r="H51"/>
  <c r="H52" l="1"/>
  <c r="H53"/>
  <c r="H54" l="1"/>
  <c r="H55"/>
  <c r="H56" l="1"/>
  <c r="H57" l="1"/>
  <c r="H58" l="1"/>
  <c r="H59" l="1"/>
  <c r="H61" l="1"/>
  <c r="H60"/>
  <c r="H62" l="1"/>
  <c r="H63" l="1"/>
  <c r="H64"/>
  <c r="H65" l="1"/>
  <c r="H66" l="1"/>
  <c r="H67"/>
  <c r="H68" l="1"/>
  <c r="H69" l="1"/>
  <c r="H70"/>
  <c r="H71" l="1"/>
  <c r="H72" l="1"/>
  <c r="H73" l="1"/>
  <c r="H74"/>
  <c r="H75" l="1"/>
  <c r="H76" l="1"/>
  <c r="H77"/>
  <c r="H78" l="1"/>
  <c r="H79" l="1"/>
  <c r="H80"/>
  <c r="H81" l="1"/>
  <c r="H82" l="1"/>
  <c r="H83" l="1"/>
  <c r="H84" l="1"/>
  <c r="H85" l="1"/>
  <c r="H86" l="1"/>
  <c r="H87" l="1"/>
  <c r="H88"/>
  <c r="H89" l="1"/>
  <c r="H90" l="1"/>
  <c r="H91" l="1"/>
  <c r="H92"/>
  <c r="H93" l="1"/>
  <c r="H94" l="1"/>
  <c r="H95" l="1"/>
  <c r="H96" l="1"/>
  <c r="H97" l="1"/>
  <c r="H98" l="1"/>
  <c r="H100" l="1"/>
  <c r="H99" l="1"/>
  <c r="H101"/>
  <c r="H102" l="1"/>
  <c r="H103" l="1"/>
  <c r="H104" l="1"/>
  <c r="H105" l="1"/>
  <c r="H106" l="1"/>
  <c r="H107" l="1"/>
  <c r="H108" l="1"/>
  <c r="H114"/>
  <c r="H111" l="1"/>
  <c r="H112" l="1"/>
  <c r="H113" l="1"/>
  <c r="H115" l="1"/>
  <c r="H116"/>
  <c r="H117" l="1"/>
  <c r="H118" l="1"/>
  <c r="H119" l="1"/>
  <c r="H120"/>
  <c r="H121" l="1"/>
  <c r="H122"/>
  <c r="H123" l="1"/>
  <c r="H124"/>
  <c r="H125" l="1"/>
  <c r="H126" l="1"/>
  <c r="H128" l="1"/>
  <c r="H129" l="1"/>
  <c r="H130" l="1"/>
  <c r="H131" l="1"/>
  <c r="H132" l="1"/>
  <c r="H133" l="1"/>
  <c r="H134" l="1"/>
  <c r="H135" l="1"/>
  <c r="H136"/>
  <c r="H137" l="1"/>
  <c r="H138" l="1"/>
  <c r="H139" l="1"/>
  <c r="H140"/>
  <c r="H141" l="1"/>
  <c r="H142"/>
  <c r="H143" l="1"/>
  <c r="H144"/>
  <c r="H145" l="1"/>
  <c r="H146" l="1"/>
  <c r="H147"/>
  <c r="H148"/>
  <c r="H149" l="1"/>
  <c r="H150"/>
  <c r="H151"/>
  <c r="H152" l="1"/>
  <c r="H153" l="1"/>
  <c r="H154" l="1"/>
  <c r="H155" l="1"/>
  <c r="H156" l="1"/>
  <c r="H157" l="1"/>
  <c r="H158" l="1"/>
  <c r="H159" l="1"/>
  <c r="H160" l="1"/>
  <c r="H161" l="1"/>
  <c r="H162"/>
  <c r="H163" l="1"/>
  <c r="H164"/>
  <c r="H165"/>
  <c r="H166" l="1"/>
  <c r="H167" l="1"/>
  <c r="H168" l="1"/>
  <c r="H169"/>
  <c r="H170" l="1"/>
  <c r="H171" l="1"/>
  <c r="H172" l="1"/>
  <c r="H173" l="1"/>
  <c r="H174" l="1"/>
  <c r="H175" l="1"/>
  <c r="H176" l="1"/>
  <c r="H177" l="1"/>
  <c r="H178"/>
  <c r="H179"/>
  <c r="H180"/>
  <c r="H181"/>
  <c r="H182" l="1"/>
  <c r="H183"/>
  <c r="H184" l="1"/>
  <c r="H185"/>
  <c r="H186"/>
  <c r="H187" l="1"/>
  <c r="H188" l="1"/>
  <c r="H189"/>
  <c r="H190"/>
  <c r="H191" l="1"/>
  <c r="H192"/>
  <c r="H193"/>
  <c r="H194" l="1"/>
  <c r="H195"/>
  <c r="H196"/>
  <c r="H225" l="1"/>
  <c r="H224"/>
  <c r="H227"/>
  <c r="H228"/>
  <c r="H229"/>
  <c r="H230"/>
  <c r="H231"/>
  <c r="H197"/>
  <c r="H198"/>
  <c r="H199"/>
  <c r="H200" l="1"/>
  <c r="H201"/>
  <c r="H202" l="1"/>
  <c r="H203"/>
  <c r="H204"/>
  <c r="H205"/>
  <c r="H206"/>
  <c r="H207" l="1"/>
  <c r="H208"/>
  <c r="H209" l="1"/>
  <c r="H210" l="1"/>
  <c r="H211"/>
  <c r="H212"/>
  <c r="H213"/>
  <c r="H214"/>
  <c r="H215" l="1"/>
  <c r="H216"/>
  <c r="H217"/>
  <c r="H218" l="1"/>
  <c r="H219"/>
  <c r="H220"/>
  <c r="H221" l="1"/>
  <c r="H222"/>
  <c r="H223" l="1"/>
  <c r="H226" l="1"/>
  <c r="H232" s="1"/>
</calcChain>
</file>

<file path=xl/sharedStrings.xml><?xml version="1.0" encoding="utf-8"?>
<sst xmlns="http://schemas.openxmlformats.org/spreadsheetml/2006/main" count="457" uniqueCount="72">
  <si>
    <t>DATE</t>
  </si>
  <si>
    <t>SCRIP</t>
  </si>
  <si>
    <t>LOT</t>
  </si>
  <si>
    <t>RECO</t>
  </si>
  <si>
    <t>RATE</t>
  </si>
  <si>
    <t>PROFIT / LOSS</t>
  </si>
  <si>
    <t>BUY</t>
  </si>
  <si>
    <t>SELL</t>
  </si>
  <si>
    <t>BIOCON</t>
  </si>
  <si>
    <t>JISLJALEQS </t>
  </si>
  <si>
    <t>ZEEL</t>
  </si>
  <si>
    <t>KPIT</t>
  </si>
  <si>
    <t>TOTAL PROFIT</t>
  </si>
  <si>
    <t>BAJFINANCE</t>
  </si>
  <si>
    <t>MINDTREE</t>
  </si>
  <si>
    <t>JUSTDIAL</t>
  </si>
  <si>
    <t>NIITTECH</t>
  </si>
  <si>
    <t>ASHOKLEY</t>
  </si>
  <si>
    <t>FUTURE STS</t>
  </si>
  <si>
    <t>TGT</t>
  </si>
  <si>
    <t>UPL</t>
  </si>
  <si>
    <t xml:space="preserve">SAIL </t>
  </si>
  <si>
    <t>UBL</t>
  </si>
  <si>
    <t>NCC</t>
  </si>
  <si>
    <t>MUTHOOT</t>
  </si>
  <si>
    <t>ADANIENT</t>
  </si>
  <si>
    <t>SAIL</t>
  </si>
  <si>
    <t>MUTHOOTFI</t>
  </si>
  <si>
    <t>KSCL</t>
  </si>
  <si>
    <t>INFIBEAM</t>
  </si>
  <si>
    <t>AUROPHARMA</t>
  </si>
  <si>
    <t>NATIONALAL</t>
  </si>
  <si>
    <t>ADANIPOWER</t>
  </si>
  <si>
    <t>IDEA</t>
  </si>
  <si>
    <t>SUNTV</t>
  </si>
  <si>
    <t>BALRAMPURCHI</t>
  </si>
  <si>
    <t>SRF</t>
  </si>
  <si>
    <t>BANKBARODA</t>
  </si>
  <si>
    <t>JINDALSTEEL</t>
  </si>
  <si>
    <t>DHFL</t>
  </si>
  <si>
    <t>MFSL</t>
  </si>
  <si>
    <t>JETAIRWAYS</t>
  </si>
  <si>
    <t>IOC</t>
  </si>
  <si>
    <t>LOT SIZE</t>
  </si>
  <si>
    <t>IBULHSGFI</t>
  </si>
  <si>
    <t>KOTAKBANK</t>
  </si>
  <si>
    <t>CGPOWER</t>
  </si>
  <si>
    <t>WOCKPHARMA</t>
  </si>
  <si>
    <t>MCDOWELL-N</t>
  </si>
  <si>
    <t>MUTHOOTFIN</t>
  </si>
  <si>
    <t>MOTHERSUMI</t>
  </si>
  <si>
    <t>CUMMINSI</t>
  </si>
  <si>
    <t>BEML</t>
  </si>
  <si>
    <t>BATAINDIA</t>
  </si>
  <si>
    <t>PFC</t>
  </si>
  <si>
    <t>PIDILITE</t>
  </si>
  <si>
    <t>STAR</t>
  </si>
  <si>
    <t>KAJARIACE</t>
  </si>
  <si>
    <t>YESBANK</t>
  </si>
  <si>
    <t>TORNTPOWER</t>
  </si>
  <si>
    <t>BHARTIAIRTEL</t>
  </si>
  <si>
    <t>INFRATEL</t>
  </si>
  <si>
    <t>MUTHOOTFIN.</t>
  </si>
  <si>
    <t>RECLTD</t>
  </si>
  <si>
    <t>ICICIPRULI</t>
  </si>
  <si>
    <t>DLF</t>
  </si>
  <si>
    <t>SRT</t>
  </si>
  <si>
    <t>PCJWELLER</t>
  </si>
  <si>
    <t>GSFC</t>
  </si>
  <si>
    <t>PVR</t>
  </si>
  <si>
    <t>MANAPPURAM</t>
  </si>
  <si>
    <t>IRB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</si>
</sst>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[$-409]d\-mmm\-yyyy;@"/>
  </numFmts>
  <fonts count="10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4" xfId="0" applyFill="1" applyBorder="1" applyAlignment="1"/>
    <xf numFmtId="0" fontId="0" fillId="2" borderId="5" xfId="0" applyFill="1" applyBorder="1" applyAlignment="1"/>
    <xf numFmtId="165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2" fontId="9" fillId="0" borderId="0" xfId="0" applyNumberFormat="1" applyFont="1"/>
    <xf numFmtId="2" fontId="3" fillId="3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topLeftCell="A2" workbookViewId="0">
      <selection activeCell="F9" sqref="F9"/>
    </sheetView>
  </sheetViews>
  <sheetFormatPr defaultColWidth="16.140625" defaultRowHeight="15"/>
  <cols>
    <col min="1" max="1" width="16" customWidth="1"/>
    <col min="2" max="2" width="23" style="13" customWidth="1"/>
    <col min="3" max="4" width="8.85546875" customWidth="1"/>
    <col min="5" max="5" width="7.28515625" customWidth="1"/>
    <col min="6" max="6" width="11.7109375" customWidth="1"/>
    <col min="7" max="7" width="14.5703125" customWidth="1"/>
    <col min="8" max="8" width="20.7109375" customWidth="1"/>
  </cols>
  <sheetData>
    <row r="1" spans="1:8" ht="26.25">
      <c r="A1" s="1"/>
      <c r="B1" s="10"/>
      <c r="C1" s="2"/>
      <c r="D1" s="2"/>
      <c r="E1" s="2"/>
      <c r="F1" s="2"/>
      <c r="G1" s="2"/>
      <c r="H1" s="2"/>
    </row>
    <row r="2" spans="1:8">
      <c r="A2" s="3"/>
      <c r="B2" s="11"/>
      <c r="C2" s="4"/>
      <c r="D2" s="4"/>
      <c r="E2" s="23" t="s">
        <v>18</v>
      </c>
      <c r="F2" s="24"/>
      <c r="G2" s="24"/>
      <c r="H2" s="4"/>
    </row>
    <row r="3" spans="1:8">
      <c r="A3" s="3"/>
      <c r="B3" s="11"/>
      <c r="C3" s="4"/>
      <c r="D3" s="4"/>
      <c r="E3" s="24"/>
      <c r="F3" s="24"/>
      <c r="G3" s="24"/>
      <c r="H3" s="4"/>
    </row>
    <row r="4" spans="1:8">
      <c r="A4" s="5"/>
      <c r="B4" s="12"/>
      <c r="C4" s="6"/>
      <c r="D4" s="6"/>
      <c r="E4" s="6"/>
      <c r="F4" s="6"/>
      <c r="G4" s="6"/>
      <c r="H4" s="6"/>
    </row>
    <row r="5" spans="1:8" ht="15.75" customHeight="1">
      <c r="A5" s="25" t="s">
        <v>0</v>
      </c>
      <c r="B5" s="21" t="s">
        <v>1</v>
      </c>
      <c r="C5" s="21" t="s">
        <v>43</v>
      </c>
      <c r="D5" s="27" t="s">
        <v>2</v>
      </c>
      <c r="E5" s="21" t="s">
        <v>3</v>
      </c>
      <c r="F5" s="22" t="s">
        <v>4</v>
      </c>
      <c r="G5" s="22" t="s">
        <v>19</v>
      </c>
      <c r="H5" s="21" t="s">
        <v>5</v>
      </c>
    </row>
    <row r="6" spans="1:8" ht="15.75" customHeight="1">
      <c r="A6" s="25"/>
      <c r="B6" s="26"/>
      <c r="C6" s="21"/>
      <c r="D6" s="28"/>
      <c r="E6" s="21"/>
      <c r="F6" s="22"/>
      <c r="G6" s="22"/>
      <c r="H6" s="21"/>
    </row>
    <row r="7" spans="1:8" ht="15.75">
      <c r="A7" s="25"/>
      <c r="B7" s="26"/>
      <c r="C7" s="21"/>
      <c r="D7" s="29"/>
      <c r="E7" s="21"/>
      <c r="F7" s="22"/>
      <c r="G7" s="22"/>
      <c r="H7" s="14" t="s">
        <v>19</v>
      </c>
    </row>
    <row r="8" spans="1:8" ht="15.75">
      <c r="A8" s="7"/>
      <c r="B8" s="8"/>
      <c r="C8" s="8"/>
      <c r="D8" s="8"/>
      <c r="E8" s="8"/>
      <c r="F8" s="9"/>
      <c r="G8" s="9"/>
      <c r="H8" s="9"/>
    </row>
    <row r="9" spans="1:8" ht="15.75">
      <c r="A9" s="7">
        <v>43592</v>
      </c>
      <c r="B9" s="8" t="s">
        <v>70</v>
      </c>
      <c r="C9" s="8">
        <v>6000</v>
      </c>
      <c r="D9" s="8">
        <v>5</v>
      </c>
      <c r="E9" s="8" t="s">
        <v>6</v>
      </c>
      <c r="F9" s="9">
        <v>130.80000000000001</v>
      </c>
      <c r="G9" s="9">
        <v>133.5</v>
      </c>
      <c r="H9" s="20">
        <f>(IF(E9="SELL",F9-G9,IF(E9="BUY",G9-F9)))*C9*D9</f>
        <v>80999.999999999651</v>
      </c>
    </row>
    <row r="10" spans="1:8" ht="15.75">
      <c r="A10" s="7">
        <v>43591</v>
      </c>
      <c r="B10" s="8" t="s">
        <v>70</v>
      </c>
      <c r="C10" s="8">
        <v>6000</v>
      </c>
      <c r="D10" s="8">
        <v>5</v>
      </c>
      <c r="E10" s="8" t="s">
        <v>6</v>
      </c>
      <c r="F10" s="9">
        <v>141.19999999999999</v>
      </c>
      <c r="G10" s="9">
        <v>142.30000000000001</v>
      </c>
      <c r="H10" s="20">
        <f>(IF(E10="SELL",F10-G10,IF(E10="BUY",G10-F10)))*C10*D10</f>
        <v>33000.000000000684</v>
      </c>
    </row>
    <row r="11" spans="1:8" ht="15.75">
      <c r="A11" s="7">
        <v>43591</v>
      </c>
      <c r="B11" s="8" t="s">
        <v>63</v>
      </c>
      <c r="C11" s="8">
        <v>6000</v>
      </c>
      <c r="D11" s="8">
        <v>5</v>
      </c>
      <c r="E11" s="8" t="s">
        <v>6</v>
      </c>
      <c r="F11" s="9">
        <v>152</v>
      </c>
      <c r="G11" s="9">
        <v>153</v>
      </c>
      <c r="H11" s="20">
        <f>(IF(E11="SELL",F11-G11,IF(E11="BUY",G11-F11)))*C11*D11</f>
        <v>30000</v>
      </c>
    </row>
    <row r="12" spans="1:8" ht="15.75">
      <c r="A12" s="7">
        <v>43589</v>
      </c>
      <c r="B12" s="8" t="s">
        <v>67</v>
      </c>
      <c r="C12" s="8">
        <v>6500</v>
      </c>
      <c r="D12" s="8">
        <v>5</v>
      </c>
      <c r="E12" s="8" t="s">
        <v>6</v>
      </c>
      <c r="F12" s="9">
        <v>66.55</v>
      </c>
      <c r="G12" s="9">
        <v>68.55</v>
      </c>
      <c r="H12" s="20">
        <f>(IF(E12="SELL",F12-G12,IF(E12="BUY",G12-F12)))*C12*D12</f>
        <v>65000</v>
      </c>
    </row>
    <row r="13" spans="1:8" ht="15.75">
      <c r="A13" s="7">
        <v>43616</v>
      </c>
      <c r="B13" s="8" t="s">
        <v>41</v>
      </c>
      <c r="C13" s="8">
        <v>2200</v>
      </c>
      <c r="D13" s="8">
        <v>5</v>
      </c>
      <c r="E13" s="8" t="s">
        <v>7</v>
      </c>
      <c r="F13" s="9">
        <v>124.35</v>
      </c>
      <c r="G13" s="9">
        <v>118</v>
      </c>
      <c r="H13" s="20">
        <f>(IF(E13="SELL",F13-G13,IF(E13="BUY",G13-F13)))*C13*D13</f>
        <v>69849.999999999942</v>
      </c>
    </row>
    <row r="14" spans="1:8" ht="15.75">
      <c r="A14" s="7">
        <v>43615</v>
      </c>
      <c r="B14" s="8" t="s">
        <v>67</v>
      </c>
      <c r="C14" s="8">
        <v>6500</v>
      </c>
      <c r="D14" s="8">
        <v>5</v>
      </c>
      <c r="E14" s="8" t="s">
        <v>7</v>
      </c>
      <c r="F14" s="9">
        <v>77</v>
      </c>
      <c r="G14" s="9">
        <v>75.099999999999994</v>
      </c>
      <c r="H14" s="20">
        <f>(IF(E14="SELL",F14-G14,IF(E14="BUY",G14-F14)))*C14*D14</f>
        <v>61750.000000000182</v>
      </c>
    </row>
    <row r="15" spans="1:8" ht="15.75">
      <c r="A15" s="7">
        <v>43614</v>
      </c>
      <c r="B15" s="8" t="s">
        <v>67</v>
      </c>
      <c r="C15" s="8">
        <v>6500</v>
      </c>
      <c r="D15" s="8">
        <v>5</v>
      </c>
      <c r="E15" s="8" t="s">
        <v>6</v>
      </c>
      <c r="F15" s="9">
        <v>86.55</v>
      </c>
      <c r="G15" s="9">
        <v>85.3</v>
      </c>
      <c r="H15" s="15">
        <f t="shared" ref="H15" si="0">(IF(E15="SELL",F15-G15,IF(E15="BUY",G15-F15)))*C15*D15</f>
        <v>-40625</v>
      </c>
    </row>
    <row r="16" spans="1:8" ht="15.75">
      <c r="A16" s="7">
        <v>43613</v>
      </c>
      <c r="B16" s="8" t="s">
        <v>41</v>
      </c>
      <c r="C16" s="8">
        <v>2200</v>
      </c>
      <c r="D16" s="8">
        <v>5</v>
      </c>
      <c r="E16" s="8" t="s">
        <v>6</v>
      </c>
      <c r="F16" s="9">
        <v>148.80000000000001</v>
      </c>
      <c r="G16" s="9">
        <v>153</v>
      </c>
      <c r="H16" s="9">
        <f t="shared" ref="H16" si="1">(IF(E16="SELL",F16-G16,IF(E16="BUY",G16-F16)))*C16*D16</f>
        <v>46199.999999999869</v>
      </c>
    </row>
    <row r="17" spans="1:8" ht="15.75">
      <c r="A17" s="7">
        <v>43612</v>
      </c>
      <c r="B17" s="8" t="s">
        <v>67</v>
      </c>
      <c r="C17" s="8">
        <v>6500</v>
      </c>
      <c r="D17" s="8">
        <v>5</v>
      </c>
      <c r="E17" s="8" t="s">
        <v>7</v>
      </c>
      <c r="F17" s="9">
        <v>99</v>
      </c>
      <c r="G17" s="9">
        <v>96.8</v>
      </c>
      <c r="H17" s="9">
        <f>(IF(E17="SELL",F17-G17,IF(E17="BUY",G17-F17)))*C17*D17</f>
        <v>71500.000000000087</v>
      </c>
    </row>
    <row r="18" spans="1:8" ht="15.75">
      <c r="A18" s="7">
        <v>43609</v>
      </c>
      <c r="B18" s="8" t="s">
        <v>70</v>
      </c>
      <c r="C18" s="8">
        <v>6000</v>
      </c>
      <c r="D18" s="8">
        <v>5</v>
      </c>
      <c r="E18" s="8" t="s">
        <v>6</v>
      </c>
      <c r="F18" s="9">
        <v>133.5</v>
      </c>
      <c r="G18" s="9">
        <v>136.5</v>
      </c>
      <c r="H18" s="9">
        <f t="shared" ref="H18" si="2">(IF(E18="SELL",F18-G18,IF(E18="BUY",G18-F18)))*C18*D18</f>
        <v>90000</v>
      </c>
    </row>
    <row r="19" spans="1:8" ht="15.75">
      <c r="A19" s="7">
        <v>43609</v>
      </c>
      <c r="B19" s="8" t="s">
        <v>25</v>
      </c>
      <c r="C19" s="8">
        <v>4000</v>
      </c>
      <c r="D19" s="8">
        <v>5</v>
      </c>
      <c r="E19" s="8" t="s">
        <v>7</v>
      </c>
      <c r="F19" s="9">
        <v>153</v>
      </c>
      <c r="G19" s="9">
        <v>155</v>
      </c>
      <c r="H19" s="9">
        <f t="shared" ref="H19" si="3">(IF(E19="SELL",F19-G19,IF(E19="BUY",G19-F19)))*C19*D19</f>
        <v>-40000</v>
      </c>
    </row>
    <row r="20" spans="1:8" ht="15.75">
      <c r="A20" s="7">
        <v>43608</v>
      </c>
      <c r="B20" s="8" t="s">
        <v>25</v>
      </c>
      <c r="C20" s="8">
        <v>4000</v>
      </c>
      <c r="D20" s="8">
        <v>5</v>
      </c>
      <c r="E20" s="8" t="s">
        <v>6</v>
      </c>
      <c r="F20" s="9">
        <v>170</v>
      </c>
      <c r="G20" s="9">
        <v>175.5</v>
      </c>
      <c r="H20" s="9">
        <f t="shared" ref="H20" si="4">(IF(E20="SELL",F20-G20,IF(E20="BUY",G20-F20)))*C20*D20</f>
        <v>110000</v>
      </c>
    </row>
    <row r="21" spans="1:8" ht="15.75">
      <c r="A21" s="7">
        <v>43605</v>
      </c>
      <c r="B21" s="8" t="s">
        <v>67</v>
      </c>
      <c r="C21" s="8">
        <v>6500</v>
      </c>
      <c r="D21" s="8">
        <v>5</v>
      </c>
      <c r="E21" s="8" t="s">
        <v>6</v>
      </c>
      <c r="F21" s="9">
        <v>104.5</v>
      </c>
      <c r="G21" s="9">
        <v>106.5</v>
      </c>
      <c r="H21" s="9">
        <f t="shared" ref="H21" si="5">(IF(E21="SELL",F21-G21,IF(E21="BUY",G21-F21)))*C21*D21</f>
        <v>65000</v>
      </c>
    </row>
    <row r="22" spans="1:8" ht="15.75">
      <c r="A22" s="7">
        <v>43602</v>
      </c>
      <c r="B22" s="8" t="s">
        <v>67</v>
      </c>
      <c r="C22" s="8">
        <v>6500</v>
      </c>
      <c r="D22" s="8">
        <v>5</v>
      </c>
      <c r="E22" s="8" t="s">
        <v>7</v>
      </c>
      <c r="F22" s="9">
        <v>104.65</v>
      </c>
      <c r="G22" s="9">
        <v>102.65</v>
      </c>
      <c r="H22" s="9">
        <f t="shared" ref="H22" si="6">(IF(E22="SELL",F22-G22,IF(E22="BUY",G22-F22)))*C22*D22</f>
        <v>65000</v>
      </c>
    </row>
    <row r="23" spans="1:8" ht="15.75">
      <c r="A23" s="7">
        <v>43601</v>
      </c>
      <c r="B23" s="8" t="s">
        <v>67</v>
      </c>
      <c r="C23" s="8">
        <v>6500</v>
      </c>
      <c r="D23" s="8">
        <v>5</v>
      </c>
      <c r="E23" s="8" t="s">
        <v>7</v>
      </c>
      <c r="F23" s="9">
        <v>104</v>
      </c>
      <c r="G23" s="9">
        <v>102</v>
      </c>
      <c r="H23" s="9">
        <f t="shared" ref="H23" si="7">(IF(E23="SELL",F23-G23,IF(E23="BUY",G23-F23)))*C23*D23</f>
        <v>65000</v>
      </c>
    </row>
    <row r="24" spans="1:8" ht="15.75">
      <c r="A24" s="7">
        <v>43600</v>
      </c>
      <c r="B24" s="8" t="s">
        <v>41</v>
      </c>
      <c r="C24" s="8">
        <v>2200</v>
      </c>
      <c r="D24" s="8">
        <v>5</v>
      </c>
      <c r="E24" s="8" t="s">
        <v>6</v>
      </c>
      <c r="F24" s="9">
        <v>106.5</v>
      </c>
      <c r="G24" s="9">
        <v>111.3</v>
      </c>
      <c r="H24" s="9">
        <f t="shared" ref="H24" si="8">(IF(E24="SELL",F24-G24,IF(E24="BUY",G24-F24)))*C24*D24</f>
        <v>52799.999999999971</v>
      </c>
    </row>
    <row r="25" spans="1:8" ht="15.75">
      <c r="A25" s="7">
        <v>43599</v>
      </c>
      <c r="B25" s="8" t="s">
        <v>41</v>
      </c>
      <c r="C25" s="8">
        <v>2200</v>
      </c>
      <c r="D25" s="8">
        <v>5</v>
      </c>
      <c r="E25" s="8" t="s">
        <v>7</v>
      </c>
      <c r="F25" s="9">
        <v>95.65</v>
      </c>
      <c r="G25" s="9">
        <v>93.3</v>
      </c>
      <c r="H25" s="9">
        <f t="shared" ref="H25" si="9">(IF(E25="SELL",F25-G25,IF(E25="BUY",G25-F25)))*C25*D25</f>
        <v>25850.000000000095</v>
      </c>
    </row>
    <row r="26" spans="1:8" ht="15.75">
      <c r="A26" s="7">
        <v>43595</v>
      </c>
      <c r="B26" s="8" t="s">
        <v>57</v>
      </c>
      <c r="C26" s="8">
        <v>1300</v>
      </c>
      <c r="D26" s="8">
        <v>5</v>
      </c>
      <c r="E26" s="8" t="s">
        <v>6</v>
      </c>
      <c r="F26" s="9">
        <v>582</v>
      </c>
      <c r="G26" s="9">
        <v>593.79999999999995</v>
      </c>
      <c r="H26" s="9">
        <f t="shared" ref="H26" si="10">(IF(E26="SELL",F26-G26,IF(E26="BUY",G26-F26)))*C26*D26</f>
        <v>76699.999999999709</v>
      </c>
    </row>
    <row r="27" spans="1:8" ht="15.75">
      <c r="A27" s="7">
        <v>43595</v>
      </c>
      <c r="B27" s="8" t="s">
        <v>67</v>
      </c>
      <c r="C27" s="8">
        <v>6500</v>
      </c>
      <c r="D27" s="8">
        <v>5</v>
      </c>
      <c r="E27" s="8" t="s">
        <v>6</v>
      </c>
      <c r="F27" s="9">
        <v>121.5</v>
      </c>
      <c r="G27" s="9">
        <v>123.8</v>
      </c>
      <c r="H27" s="9">
        <f t="shared" ref="H27" si="11">(IF(E27="SELL",F27-G27,IF(E27="BUY",G27-F27)))*C27*D27</f>
        <v>74749.999999999913</v>
      </c>
    </row>
    <row r="28" spans="1:8" ht="15.75">
      <c r="A28" s="7">
        <v>43593</v>
      </c>
      <c r="B28" s="8" t="s">
        <v>46</v>
      </c>
      <c r="C28" s="8">
        <v>12000</v>
      </c>
      <c r="D28" s="8">
        <v>5</v>
      </c>
      <c r="E28" s="8" t="s">
        <v>6</v>
      </c>
      <c r="F28" s="9">
        <v>39.1</v>
      </c>
      <c r="G28" s="9">
        <v>41.5</v>
      </c>
      <c r="H28" s="9">
        <f t="shared" ref="H28:H33" si="12">(IF(E28="SELL",F28-G28,IF(E28="BUY",G28-F28)))*C28*D28</f>
        <v>143999.99999999991</v>
      </c>
    </row>
    <row r="29" spans="1:8" ht="15.75">
      <c r="A29" s="7">
        <v>43592</v>
      </c>
      <c r="B29" s="8" t="s">
        <v>46</v>
      </c>
      <c r="C29" s="8">
        <v>12000</v>
      </c>
      <c r="D29" s="8">
        <v>5</v>
      </c>
      <c r="E29" s="8" t="s">
        <v>6</v>
      </c>
      <c r="F29" s="9">
        <v>38</v>
      </c>
      <c r="G29" s="9">
        <v>37.299999999999997</v>
      </c>
      <c r="H29" s="9">
        <f t="shared" si="12"/>
        <v>-42000.000000000175</v>
      </c>
    </row>
    <row r="30" spans="1:8" ht="15.75">
      <c r="A30" s="7">
        <v>43592</v>
      </c>
      <c r="B30" s="8" t="s">
        <v>39</v>
      </c>
      <c r="C30" s="8">
        <v>1500</v>
      </c>
      <c r="D30" s="8">
        <v>5</v>
      </c>
      <c r="E30" s="8" t="s">
        <v>7</v>
      </c>
      <c r="F30" s="9">
        <v>131</v>
      </c>
      <c r="G30" s="9">
        <v>125</v>
      </c>
      <c r="H30" s="9">
        <f t="shared" si="12"/>
        <v>45000</v>
      </c>
    </row>
    <row r="31" spans="1:8" ht="15.75">
      <c r="A31" s="7">
        <v>43591</v>
      </c>
      <c r="B31" s="8" t="s">
        <v>71</v>
      </c>
      <c r="C31" s="8">
        <v>3200</v>
      </c>
      <c r="D31" s="8">
        <v>5</v>
      </c>
      <c r="E31" s="8" t="s">
        <v>7</v>
      </c>
      <c r="F31" s="9">
        <v>120.2</v>
      </c>
      <c r="G31" s="9">
        <v>120.2</v>
      </c>
      <c r="H31" s="9">
        <f t="shared" si="12"/>
        <v>0</v>
      </c>
    </row>
    <row r="32" spans="1:8" ht="15.75">
      <c r="A32" s="7">
        <v>43591</v>
      </c>
      <c r="B32" s="8" t="s">
        <v>39</v>
      </c>
      <c r="C32" s="8">
        <v>1500</v>
      </c>
      <c r="D32" s="8">
        <v>5</v>
      </c>
      <c r="E32" s="8" t="s">
        <v>7</v>
      </c>
      <c r="F32" s="9">
        <v>133.30000000000001</v>
      </c>
      <c r="G32" s="9">
        <v>133.30000000000001</v>
      </c>
      <c r="H32" s="9">
        <f t="shared" si="12"/>
        <v>0</v>
      </c>
    </row>
    <row r="33" spans="1:8" ht="15.75">
      <c r="A33" s="7">
        <v>43588</v>
      </c>
      <c r="B33" s="8" t="s">
        <v>67</v>
      </c>
      <c r="C33" s="8">
        <v>6500</v>
      </c>
      <c r="D33" s="8">
        <v>5</v>
      </c>
      <c r="E33" s="8" t="s">
        <v>7</v>
      </c>
      <c r="F33" s="9">
        <v>111.5</v>
      </c>
      <c r="G33" s="9">
        <v>108.8</v>
      </c>
      <c r="H33" s="9">
        <f t="shared" si="12"/>
        <v>87750.000000000087</v>
      </c>
    </row>
    <row r="34" spans="1:8" ht="15.75">
      <c r="A34" s="7">
        <v>43588</v>
      </c>
      <c r="B34" s="8" t="s">
        <v>15</v>
      </c>
      <c r="C34" s="8">
        <v>1400</v>
      </c>
      <c r="D34" s="8">
        <v>5</v>
      </c>
      <c r="E34" s="8" t="s">
        <v>6</v>
      </c>
      <c r="F34" s="9">
        <v>595.29999999999995</v>
      </c>
      <c r="G34" s="9">
        <v>591</v>
      </c>
      <c r="H34" s="9">
        <f t="shared" ref="H34" si="13">(IF(E34="SELL",F34-G34,IF(E34="BUY",G34-F34)))*C34*D34</f>
        <v>-30099.99999999968</v>
      </c>
    </row>
    <row r="35" spans="1:8" ht="15.75">
      <c r="A35" s="7">
        <v>43587</v>
      </c>
      <c r="B35" s="8" t="s">
        <v>41</v>
      </c>
      <c r="C35" s="8">
        <v>2200</v>
      </c>
      <c r="D35" s="8">
        <v>5</v>
      </c>
      <c r="E35" s="8" t="s">
        <v>7</v>
      </c>
      <c r="F35" s="9">
        <v>109</v>
      </c>
      <c r="G35" s="9">
        <v>105</v>
      </c>
      <c r="H35" s="9">
        <f t="shared" ref="H35" si="14">(IF(E35="SELL",F35-G35,IF(E35="BUY",G35-F35)))*C35*D35</f>
        <v>44000</v>
      </c>
    </row>
    <row r="36" spans="1:8" ht="15.75">
      <c r="A36" s="7">
        <v>43584</v>
      </c>
      <c r="B36" s="8" t="s">
        <v>41</v>
      </c>
      <c r="C36" s="8">
        <v>2200</v>
      </c>
      <c r="D36" s="8">
        <v>5</v>
      </c>
      <c r="E36" s="8" t="s">
        <v>6</v>
      </c>
      <c r="F36" s="9">
        <v>140</v>
      </c>
      <c r="G36" s="9">
        <v>138</v>
      </c>
      <c r="H36" s="9">
        <f t="shared" ref="H36" si="15">(IF(E36="SELL",F36-G36,IF(E36="BUY",G36-F36)))*C36*D36</f>
        <v>-22000</v>
      </c>
    </row>
    <row r="37" spans="1:8" ht="15.75">
      <c r="A37" s="7">
        <v>43581</v>
      </c>
      <c r="B37" s="8" t="s">
        <v>41</v>
      </c>
      <c r="C37" s="8">
        <v>2200</v>
      </c>
      <c r="D37" s="8">
        <v>5</v>
      </c>
      <c r="E37" s="8" t="s">
        <v>6</v>
      </c>
      <c r="F37" s="9">
        <v>156.5</v>
      </c>
      <c r="G37" s="9">
        <v>160.1</v>
      </c>
      <c r="H37" s="9">
        <f t="shared" ref="H37" si="16">(IF(E37="SELL",F37-G37,IF(E37="BUY",G37-F37)))*C37*D37</f>
        <v>39599.999999999935</v>
      </c>
    </row>
    <row r="38" spans="1:8" ht="15.75">
      <c r="A38" s="7">
        <v>43580</v>
      </c>
      <c r="B38" s="8" t="s">
        <v>23</v>
      </c>
      <c r="C38" s="8">
        <v>8000</v>
      </c>
      <c r="D38" s="8">
        <v>5</v>
      </c>
      <c r="E38" s="8" t="s">
        <v>6</v>
      </c>
      <c r="F38" s="9">
        <v>105.05</v>
      </c>
      <c r="G38" s="9">
        <v>104</v>
      </c>
      <c r="H38" s="9">
        <f t="shared" ref="H38" si="17">(IF(E38="SELL",F38-G38,IF(E38="BUY",G38-F38)))*C38*D38</f>
        <v>-41999.999999999891</v>
      </c>
    </row>
    <row r="39" spans="1:8" ht="15.75">
      <c r="A39" s="7">
        <v>43579</v>
      </c>
      <c r="B39" s="8" t="s">
        <v>25</v>
      </c>
      <c r="C39" s="8">
        <v>4000</v>
      </c>
      <c r="D39" s="8">
        <v>5</v>
      </c>
      <c r="E39" s="8" t="s">
        <v>6</v>
      </c>
      <c r="F39" s="9">
        <v>133.80000000000001</v>
      </c>
      <c r="G39" s="9">
        <v>135.30000000000001</v>
      </c>
      <c r="H39" s="9">
        <f t="shared" ref="H39" si="18">(IF(E39="SELL",F39-G39,IF(E39="BUY",G39-F39)))*C39*D39</f>
        <v>30000</v>
      </c>
    </row>
    <row r="40" spans="1:8" ht="15.75">
      <c r="A40" s="7">
        <v>43578</v>
      </c>
      <c r="B40" s="8" t="s">
        <v>10</v>
      </c>
      <c r="C40" s="8">
        <v>1300</v>
      </c>
      <c r="D40" s="8">
        <v>5</v>
      </c>
      <c r="E40" s="8" t="s">
        <v>6</v>
      </c>
      <c r="F40" s="9">
        <v>411</v>
      </c>
      <c r="G40" s="9">
        <v>422.3</v>
      </c>
      <c r="H40" s="9">
        <f t="shared" ref="H40" si="19">(IF(E40="SELL",F40-G40,IF(E40="BUY",G40-F40)))*C40*D40</f>
        <v>73450.000000000073</v>
      </c>
    </row>
    <row r="41" spans="1:8" ht="15.75">
      <c r="A41" s="7">
        <v>43577</v>
      </c>
      <c r="B41" s="8" t="s">
        <v>15</v>
      </c>
      <c r="C41" s="8">
        <v>1400</v>
      </c>
      <c r="D41" s="8">
        <v>5</v>
      </c>
      <c r="E41" s="8" t="s">
        <v>7</v>
      </c>
      <c r="F41" s="9">
        <v>568.20000000000005</v>
      </c>
      <c r="G41" s="9">
        <v>562.29999999999995</v>
      </c>
      <c r="H41" s="9">
        <f>(IF(E41="SELL",F41-G41,IF(E41="BUY",G41-F41)))*C41*D41</f>
        <v>41300.00000000064</v>
      </c>
    </row>
    <row r="42" spans="1:8" ht="15.75">
      <c r="A42" s="7">
        <v>43571</v>
      </c>
      <c r="B42" s="8" t="s">
        <v>71</v>
      </c>
      <c r="C42" s="8">
        <v>3200</v>
      </c>
      <c r="D42" s="8">
        <v>5</v>
      </c>
      <c r="E42" s="8" t="s">
        <v>6</v>
      </c>
      <c r="F42" s="9">
        <v>143.30000000000001</v>
      </c>
      <c r="G42" s="9">
        <v>144.6</v>
      </c>
      <c r="H42" s="9">
        <f t="shared" ref="H42" si="20">(IF(E42="SELL",F42-G42,IF(E42="BUY",G42-F42)))*C42*D42</f>
        <v>20799.999999999727</v>
      </c>
    </row>
    <row r="43" spans="1:8" ht="15.75">
      <c r="A43" s="7">
        <v>43570</v>
      </c>
      <c r="B43" s="8" t="s">
        <v>32</v>
      </c>
      <c r="C43" s="8">
        <v>20000</v>
      </c>
      <c r="D43" s="8">
        <v>5</v>
      </c>
      <c r="E43" s="8" t="s">
        <v>6</v>
      </c>
      <c r="F43" s="9">
        <v>54.5</v>
      </c>
      <c r="G43" s="9">
        <v>55.5</v>
      </c>
      <c r="H43" s="9">
        <f t="shared" ref="H43" si="21">(IF(E43="SELL",F43-G43,IF(E43="BUY",G43-F43)))*C43*D43</f>
        <v>100000</v>
      </c>
    </row>
    <row r="44" spans="1:8" ht="15.75">
      <c r="A44" s="7">
        <v>43567</v>
      </c>
      <c r="B44" s="8" t="s">
        <v>70</v>
      </c>
      <c r="C44" s="8">
        <v>6000</v>
      </c>
      <c r="D44" s="8">
        <v>5</v>
      </c>
      <c r="E44" s="8" t="s">
        <v>6</v>
      </c>
      <c r="F44" s="9">
        <v>127.65</v>
      </c>
      <c r="G44" s="9">
        <v>128.35</v>
      </c>
      <c r="H44" s="9">
        <f t="shared" ref="H44" si="22">(IF(E44="SELL",F44-G44,IF(E44="BUY",G44-F44)))*C44*D44</f>
        <v>20999.999999999658</v>
      </c>
    </row>
    <row r="45" spans="1:8" ht="15.75">
      <c r="A45" s="7">
        <v>43566</v>
      </c>
      <c r="B45" s="8" t="s">
        <v>70</v>
      </c>
      <c r="C45" s="8">
        <v>6000</v>
      </c>
      <c r="D45" s="8">
        <v>5</v>
      </c>
      <c r="E45" s="8" t="s">
        <v>6</v>
      </c>
      <c r="F45" s="9">
        <v>126.85</v>
      </c>
      <c r="G45" s="9">
        <v>130.19999999999999</v>
      </c>
      <c r="H45" s="9">
        <f t="shared" ref="H45" si="23">(IF(E45="SELL",F45-G45,IF(E45="BUY",G45-F45)))*C45*D45</f>
        <v>100499.99999999984</v>
      </c>
    </row>
    <row r="46" spans="1:8" ht="15.75">
      <c r="A46" s="7">
        <v>43565</v>
      </c>
      <c r="B46" s="8" t="s">
        <v>69</v>
      </c>
      <c r="C46" s="8">
        <v>400</v>
      </c>
      <c r="D46" s="8">
        <v>5</v>
      </c>
      <c r="E46" s="8" t="s">
        <v>6</v>
      </c>
      <c r="F46" s="9">
        <v>1722.8</v>
      </c>
      <c r="G46" s="9">
        <v>1703</v>
      </c>
      <c r="H46" s="9">
        <f t="shared" ref="H46" si="24">(IF(E46="SELL",F46-G46,IF(E46="BUY",G46-F46)))*C46*D46</f>
        <v>-39599.999999999913</v>
      </c>
    </row>
    <row r="47" spans="1:8" ht="15.75">
      <c r="A47" s="7">
        <v>43565</v>
      </c>
      <c r="B47" s="8" t="s">
        <v>68</v>
      </c>
      <c r="C47" s="8">
        <v>4700</v>
      </c>
      <c r="D47" s="8">
        <v>5</v>
      </c>
      <c r="E47" s="8" t="s">
        <v>6</v>
      </c>
      <c r="F47" s="9">
        <v>106.5</v>
      </c>
      <c r="G47" s="9">
        <v>106</v>
      </c>
      <c r="H47" s="9">
        <f t="shared" ref="H47" si="25">(IF(E47="SELL",F47-G47,IF(E47="BUY",G47-F47)))*C47*D47</f>
        <v>-11750</v>
      </c>
    </row>
    <row r="48" spans="1:8" ht="15.75">
      <c r="A48" s="7">
        <v>43563</v>
      </c>
      <c r="B48" s="8" t="s">
        <v>67</v>
      </c>
      <c r="C48" s="8">
        <v>6500</v>
      </c>
      <c r="D48" s="8">
        <v>5</v>
      </c>
      <c r="E48" s="8" t="s">
        <v>6</v>
      </c>
      <c r="F48" s="9">
        <v>91</v>
      </c>
      <c r="G48" s="9">
        <v>93.2</v>
      </c>
      <c r="H48" s="9">
        <f t="shared" ref="H48" si="26">(IF(E48="SELL",F48-G48,IF(E48="BUY",G48-F48)))*C48*D48</f>
        <v>71500.000000000087</v>
      </c>
    </row>
    <row r="49" spans="1:8" ht="15.75">
      <c r="A49" s="7">
        <v>43560</v>
      </c>
      <c r="B49" s="8" t="s">
        <v>15</v>
      </c>
      <c r="C49" s="8">
        <v>1400</v>
      </c>
      <c r="D49" s="8">
        <v>5</v>
      </c>
      <c r="E49" s="8" t="s">
        <v>6</v>
      </c>
      <c r="F49" s="9">
        <v>612.20000000000005</v>
      </c>
      <c r="G49" s="9">
        <v>616.5</v>
      </c>
      <c r="H49" s="9">
        <f t="shared" ref="H49" si="27">(IF(E49="SELL",F49-G49,IF(E49="BUY",G49-F49)))*C49*D49</f>
        <v>30099.99999999968</v>
      </c>
    </row>
    <row r="50" spans="1:8" ht="15.75">
      <c r="A50" s="7">
        <v>43560</v>
      </c>
      <c r="B50" s="8" t="s">
        <v>38</v>
      </c>
      <c r="C50" s="8">
        <v>2250</v>
      </c>
      <c r="D50" s="8">
        <v>5</v>
      </c>
      <c r="E50" s="8" t="s">
        <v>6</v>
      </c>
      <c r="F50" s="9">
        <v>188.2</v>
      </c>
      <c r="G50" s="9">
        <v>189.35</v>
      </c>
      <c r="H50" s="9">
        <f t="shared" ref="H50" si="28">(IF(E50="SELL",F50-G50,IF(E50="BUY",G50-F50)))*C50*D50</f>
        <v>12937.500000000064</v>
      </c>
    </row>
    <row r="51" spans="1:8" ht="15.75">
      <c r="A51" s="7">
        <v>43560</v>
      </c>
      <c r="B51" s="8" t="s">
        <v>66</v>
      </c>
      <c r="C51" s="8">
        <v>600</v>
      </c>
      <c r="D51" s="8">
        <v>5</v>
      </c>
      <c r="E51" s="8" t="s">
        <v>6</v>
      </c>
      <c r="F51" s="9">
        <v>1235</v>
      </c>
      <c r="G51" s="9">
        <v>1250</v>
      </c>
      <c r="H51" s="9">
        <f t="shared" ref="H51" si="29">(IF(E51="SELL",F51-G51,IF(E51="BUY",G51-F51)))*C51*D51</f>
        <v>45000</v>
      </c>
    </row>
    <row r="52" spans="1:8" ht="15.75">
      <c r="A52" s="7">
        <v>43559</v>
      </c>
      <c r="B52" s="8" t="s">
        <v>36</v>
      </c>
      <c r="C52" s="8">
        <v>500</v>
      </c>
      <c r="D52" s="8">
        <v>5</v>
      </c>
      <c r="E52" s="8" t="s">
        <v>6</v>
      </c>
      <c r="F52" s="9">
        <v>2470</v>
      </c>
      <c r="G52" s="9">
        <v>2503</v>
      </c>
      <c r="H52" s="9">
        <f t="shared" ref="H52" si="30">(IF(E52="SELL",F52-G52,IF(E52="BUY",G52-F52)))*C52*D52</f>
        <v>82500</v>
      </c>
    </row>
    <row r="53" spans="1:8" ht="15.75">
      <c r="A53" s="7">
        <v>43559</v>
      </c>
      <c r="B53" s="8" t="s">
        <v>10</v>
      </c>
      <c r="C53" s="8">
        <v>1300</v>
      </c>
      <c r="D53" s="8">
        <v>5</v>
      </c>
      <c r="E53" s="8" t="s">
        <v>7</v>
      </c>
      <c r="F53" s="9">
        <v>402</v>
      </c>
      <c r="G53" s="9">
        <v>396</v>
      </c>
      <c r="H53" s="9">
        <f t="shared" ref="H53" si="31">(IF(E53="SELL",F53-G53,IF(E53="BUY",G53-F53)))*C53*D53</f>
        <v>39000</v>
      </c>
    </row>
    <row r="54" spans="1:8" ht="15.75">
      <c r="A54" s="7">
        <v>43558</v>
      </c>
      <c r="B54" s="8" t="s">
        <v>63</v>
      </c>
      <c r="C54" s="8">
        <v>6000</v>
      </c>
      <c r="D54" s="8">
        <v>5</v>
      </c>
      <c r="E54" s="8" t="s">
        <v>6</v>
      </c>
      <c r="F54" s="9">
        <v>152.1</v>
      </c>
      <c r="G54" s="9">
        <v>153</v>
      </c>
      <c r="H54" s="9">
        <f t="shared" ref="H54" si="32">(IF(E54="SELL",F54-G54,IF(E54="BUY",G54-F54)))*C54*D54</f>
        <v>27000.000000000175</v>
      </c>
    </row>
    <row r="55" spans="1:8" ht="15.75">
      <c r="A55" s="7">
        <v>43558</v>
      </c>
      <c r="B55" s="8" t="s">
        <v>36</v>
      </c>
      <c r="C55" s="8">
        <v>500</v>
      </c>
      <c r="D55" s="8">
        <v>5</v>
      </c>
      <c r="E55" s="8" t="s">
        <v>6</v>
      </c>
      <c r="F55" s="9">
        <v>2428.1999999999998</v>
      </c>
      <c r="G55" s="9">
        <v>2410.1</v>
      </c>
      <c r="H55" s="9">
        <f t="shared" ref="H55" si="33">(IF(E55="SELL",F55-G55,IF(E55="BUY",G55-F55)))*C55*D55</f>
        <v>-45249.999999999774</v>
      </c>
    </row>
    <row r="56" spans="1:8" ht="15.75">
      <c r="A56" s="7">
        <v>43557</v>
      </c>
      <c r="B56" s="8" t="s">
        <v>36</v>
      </c>
      <c r="C56" s="8">
        <v>500</v>
      </c>
      <c r="D56" s="8">
        <v>5</v>
      </c>
      <c r="E56" s="8" t="s">
        <v>6</v>
      </c>
      <c r="F56" s="9">
        <v>2401</v>
      </c>
      <c r="G56" s="9">
        <v>2380</v>
      </c>
      <c r="H56" s="9">
        <f t="shared" ref="H56" si="34">(IF(E56="SELL",F56-G56,IF(E56="BUY",G56-F56)))*C56*D56</f>
        <v>-52500</v>
      </c>
    </row>
    <row r="57" spans="1:8" ht="15.75">
      <c r="A57" s="7">
        <v>43556</v>
      </c>
      <c r="B57" s="8" t="s">
        <v>36</v>
      </c>
      <c r="C57" s="8">
        <v>500</v>
      </c>
      <c r="D57" s="8">
        <v>5</v>
      </c>
      <c r="E57" s="8" t="s">
        <v>6</v>
      </c>
      <c r="F57" s="9">
        <v>2380</v>
      </c>
      <c r="G57" s="9">
        <v>2406.1999999999998</v>
      </c>
      <c r="H57" s="9">
        <f t="shared" ref="H57" si="35">(IF(E57="SELL",F57-G57,IF(E57="BUY",G57-F57)))*C57*D57</f>
        <v>65499.999999999549</v>
      </c>
    </row>
    <row r="58" spans="1:8" ht="15.75">
      <c r="A58" s="7">
        <v>43553</v>
      </c>
      <c r="B58" s="8" t="s">
        <v>65</v>
      </c>
      <c r="C58" s="8">
        <v>2600</v>
      </c>
      <c r="D58" s="8">
        <v>5</v>
      </c>
      <c r="E58" s="8" t="s">
        <v>6</v>
      </c>
      <c r="F58" s="9">
        <v>200</v>
      </c>
      <c r="G58" s="9">
        <v>205.3</v>
      </c>
      <c r="H58" s="9">
        <f t="shared" ref="H58" si="36">(IF(E58="SELL",F58-G58,IF(E58="BUY",G58-F58)))*C58*D58</f>
        <v>68900.000000000146</v>
      </c>
    </row>
    <row r="59" spans="1:8" ht="15.75">
      <c r="A59" s="7">
        <v>43552</v>
      </c>
      <c r="B59" s="8" t="s">
        <v>64</v>
      </c>
      <c r="C59" s="8">
        <v>1500</v>
      </c>
      <c r="D59" s="8">
        <v>5</v>
      </c>
      <c r="E59" s="8" t="s">
        <v>6</v>
      </c>
      <c r="F59" s="9">
        <v>344.65</v>
      </c>
      <c r="G59" s="9">
        <v>346.8</v>
      </c>
      <c r="H59" s="9">
        <f t="shared" ref="H59" si="37">(IF(E59="SELL",F59-G59,IF(E59="BUY",G59-F59)))*C59*D59</f>
        <v>16125.000000000255</v>
      </c>
    </row>
    <row r="60" spans="1:8" ht="15.75">
      <c r="A60" s="7">
        <v>43551</v>
      </c>
      <c r="B60" s="8" t="s">
        <v>64</v>
      </c>
      <c r="C60" s="8">
        <v>1500</v>
      </c>
      <c r="D60" s="8">
        <v>5</v>
      </c>
      <c r="E60" s="8" t="s">
        <v>6</v>
      </c>
      <c r="F60" s="9">
        <v>342.8</v>
      </c>
      <c r="G60" s="9">
        <v>353</v>
      </c>
      <c r="H60" s="9">
        <f t="shared" ref="H60:H61" si="38">(IF(E60="SELL",F60-G60,IF(E60="BUY",G60-F60)))*C60*D60</f>
        <v>76499.999999999913</v>
      </c>
    </row>
    <row r="61" spans="1:8" ht="15.75">
      <c r="A61" s="7">
        <v>43551</v>
      </c>
      <c r="B61" s="8" t="s">
        <v>23</v>
      </c>
      <c r="C61" s="8">
        <v>8000</v>
      </c>
      <c r="D61" s="8">
        <v>5</v>
      </c>
      <c r="E61" s="8" t="s">
        <v>6</v>
      </c>
      <c r="F61" s="9">
        <v>113.5</v>
      </c>
      <c r="G61" s="9">
        <v>114.2</v>
      </c>
      <c r="H61" s="9">
        <f t="shared" si="38"/>
        <v>28000.000000000113</v>
      </c>
    </row>
    <row r="62" spans="1:8" ht="15.75">
      <c r="A62" s="7">
        <v>43550</v>
      </c>
      <c r="B62" s="8" t="s">
        <v>23</v>
      </c>
      <c r="C62" s="8">
        <v>8000</v>
      </c>
      <c r="D62" s="8">
        <v>5</v>
      </c>
      <c r="E62" s="8" t="s">
        <v>6</v>
      </c>
      <c r="F62" s="9">
        <v>112.1</v>
      </c>
      <c r="G62" s="9">
        <v>112.1</v>
      </c>
      <c r="H62" s="9">
        <f t="shared" ref="H62" si="39">(IF(E62="SELL",F62-G62,IF(E62="BUY",G62-F62)))*C62*D62</f>
        <v>0</v>
      </c>
    </row>
    <row r="63" spans="1:8" ht="15.75">
      <c r="A63" s="7">
        <v>43546</v>
      </c>
      <c r="B63" s="8" t="s">
        <v>10</v>
      </c>
      <c r="C63" s="8">
        <v>1300</v>
      </c>
      <c r="D63" s="8">
        <v>5</v>
      </c>
      <c r="E63" s="8" t="s">
        <v>7</v>
      </c>
      <c r="F63" s="9">
        <v>436.2</v>
      </c>
      <c r="G63" s="9">
        <v>432.8</v>
      </c>
      <c r="H63" s="9">
        <f t="shared" ref="H63" si="40">(IF(E63="SELL",F63-G63,IF(E63="BUY",G63-F63)))*C63*D63</f>
        <v>22099.999999999854</v>
      </c>
    </row>
    <row r="64" spans="1:8" ht="15.75">
      <c r="A64" s="7">
        <v>43546</v>
      </c>
      <c r="B64" s="8" t="s">
        <v>54</v>
      </c>
      <c r="C64" s="8">
        <v>6000</v>
      </c>
      <c r="D64" s="8">
        <v>5</v>
      </c>
      <c r="E64" s="8" t="s">
        <v>6</v>
      </c>
      <c r="F64" s="9">
        <v>115.05</v>
      </c>
      <c r="G64" s="9">
        <v>114</v>
      </c>
      <c r="H64" s="9">
        <f t="shared" ref="H64" si="41">(IF(E64="SELL",F64-G64,IF(E64="BUY",G64-F64)))*C64*D64</f>
        <v>-31499.999999999913</v>
      </c>
    </row>
    <row r="65" spans="1:8" ht="15.75">
      <c r="A65" s="7">
        <v>43543</v>
      </c>
      <c r="B65" s="8" t="s">
        <v>63</v>
      </c>
      <c r="C65" s="8">
        <v>6000</v>
      </c>
      <c r="D65" s="8">
        <v>5</v>
      </c>
      <c r="E65" s="8" t="s">
        <v>6</v>
      </c>
      <c r="F65" s="9">
        <v>150.5</v>
      </c>
      <c r="G65" s="9">
        <v>149.55000000000001</v>
      </c>
      <c r="H65" s="9">
        <f t="shared" ref="H65" si="42">(IF(E65="SELL",F65-G65,IF(E65="BUY",G65-F65)))*C65*D65</f>
        <v>-28499.999999999658</v>
      </c>
    </row>
    <row r="66" spans="1:8" ht="15.75">
      <c r="A66" s="7">
        <v>43542</v>
      </c>
      <c r="B66" s="8" t="s">
        <v>15</v>
      </c>
      <c r="C66" s="8">
        <v>1400</v>
      </c>
      <c r="D66" s="8">
        <v>5</v>
      </c>
      <c r="E66" s="8" t="s">
        <v>6</v>
      </c>
      <c r="F66" s="9">
        <v>632.79999999999995</v>
      </c>
      <c r="G66" s="9">
        <v>644</v>
      </c>
      <c r="H66" s="9">
        <f t="shared" ref="H66" si="43">(IF(E66="SELL",F66-G66,IF(E66="BUY",G66-F66)))*C66*D66</f>
        <v>78400.00000000032</v>
      </c>
    </row>
    <row r="67" spans="1:8" ht="15.75">
      <c r="A67" s="7">
        <v>43542</v>
      </c>
      <c r="B67" s="8" t="s">
        <v>23</v>
      </c>
      <c r="C67" s="8">
        <v>8000</v>
      </c>
      <c r="D67" s="8">
        <v>5</v>
      </c>
      <c r="E67" s="8" t="s">
        <v>7</v>
      </c>
      <c r="F67" s="9">
        <v>103.8</v>
      </c>
      <c r="G67" s="9">
        <v>105</v>
      </c>
      <c r="H67" s="9">
        <f t="shared" ref="H67" si="44">(IF(E67="SELL",F67-G67,IF(E67="BUY",G67-F67)))*C67*D67</f>
        <v>-48000.000000000109</v>
      </c>
    </row>
    <row r="68" spans="1:8" ht="15.75">
      <c r="A68" s="7">
        <v>43539</v>
      </c>
      <c r="B68" s="8" t="s">
        <v>10</v>
      </c>
      <c r="C68" s="8">
        <v>1300</v>
      </c>
      <c r="D68" s="8">
        <v>5</v>
      </c>
      <c r="E68" s="8" t="s">
        <v>6</v>
      </c>
      <c r="F68" s="9">
        <v>462.3</v>
      </c>
      <c r="G68" s="9">
        <v>468.2</v>
      </c>
      <c r="H68" s="9">
        <f t="shared" ref="H68" si="45">(IF(E68="SELL",F68-G68,IF(E68="BUY",G68-F68)))*C68*D68</f>
        <v>38349.999999999854</v>
      </c>
    </row>
    <row r="69" spans="1:8" ht="15.75">
      <c r="A69" s="7">
        <v>43538</v>
      </c>
      <c r="B69" s="8" t="s">
        <v>25</v>
      </c>
      <c r="C69" s="8">
        <v>4000</v>
      </c>
      <c r="D69" s="8">
        <v>5</v>
      </c>
      <c r="E69" s="8" t="s">
        <v>6</v>
      </c>
      <c r="F69" s="9">
        <v>144</v>
      </c>
      <c r="G69" s="9">
        <v>146</v>
      </c>
      <c r="H69" s="9">
        <f t="shared" ref="H69" si="46">(IF(E69="SELL",F69-G69,IF(E69="BUY",G69-F69)))*C69*D69</f>
        <v>40000</v>
      </c>
    </row>
    <row r="70" spans="1:8" ht="15.75">
      <c r="A70" s="7">
        <v>43538</v>
      </c>
      <c r="B70" s="8" t="s">
        <v>15</v>
      </c>
      <c r="C70" s="8">
        <v>1400</v>
      </c>
      <c r="D70" s="8">
        <v>5</v>
      </c>
      <c r="E70" s="8" t="s">
        <v>6</v>
      </c>
      <c r="F70" s="9">
        <v>612.29999999999995</v>
      </c>
      <c r="G70" s="9">
        <v>616.5</v>
      </c>
      <c r="H70" s="9">
        <f t="shared" ref="H70" si="47">(IF(E70="SELL",F70-G70,IF(E70="BUY",G70-F70)))*C70*D70</f>
        <v>29400.00000000032</v>
      </c>
    </row>
    <row r="71" spans="1:8" ht="15.75">
      <c r="A71" s="7">
        <v>43536</v>
      </c>
      <c r="B71" s="8" t="s">
        <v>62</v>
      </c>
      <c r="C71" s="8">
        <v>1500</v>
      </c>
      <c r="D71" s="8">
        <v>5</v>
      </c>
      <c r="E71" s="8" t="s">
        <v>6</v>
      </c>
      <c r="F71" s="9">
        <v>597.35</v>
      </c>
      <c r="G71" s="9">
        <v>600.85</v>
      </c>
      <c r="H71" s="9">
        <f t="shared" ref="H71" si="48">(IF(E71="SELL",F71-G71,IF(E71="BUY",G71-F71)))*C71*D71</f>
        <v>26250</v>
      </c>
    </row>
    <row r="72" spans="1:8" ht="15.75">
      <c r="A72" s="7">
        <v>43532</v>
      </c>
      <c r="B72" s="8" t="s">
        <v>62</v>
      </c>
      <c r="C72" s="8">
        <v>1500</v>
      </c>
      <c r="D72" s="8">
        <v>5</v>
      </c>
      <c r="E72" s="8" t="s">
        <v>6</v>
      </c>
      <c r="F72" s="9">
        <v>575.85</v>
      </c>
      <c r="G72" s="9">
        <v>580.54999999999995</v>
      </c>
      <c r="H72" s="9">
        <f t="shared" ref="H72" si="49">(IF(E72="SELL",F72-G72,IF(E72="BUY",G72-F72)))*C72*D72</f>
        <v>35249.999999999491</v>
      </c>
    </row>
    <row r="73" spans="1:8" ht="15.75">
      <c r="A73" s="7">
        <v>43531</v>
      </c>
      <c r="B73" s="8" t="s">
        <v>62</v>
      </c>
      <c r="C73" s="8">
        <v>1500</v>
      </c>
      <c r="D73" s="8">
        <v>5</v>
      </c>
      <c r="E73" s="8" t="s">
        <v>6</v>
      </c>
      <c r="F73" s="9">
        <v>573</v>
      </c>
      <c r="G73" s="9">
        <v>577.15</v>
      </c>
      <c r="H73" s="9">
        <f t="shared" ref="H73" si="50">(IF(E73="SELL",F73-G73,IF(E73="BUY",G73-F73)))*C73*D73</f>
        <v>31124.999999999825</v>
      </c>
    </row>
    <row r="74" spans="1:8" ht="15.75">
      <c r="A74" s="7">
        <v>43531</v>
      </c>
      <c r="B74" s="8" t="s">
        <v>36</v>
      </c>
      <c r="C74" s="8">
        <v>500</v>
      </c>
      <c r="D74" s="8">
        <v>5</v>
      </c>
      <c r="E74" s="8" t="s">
        <v>6</v>
      </c>
      <c r="F74" s="9">
        <v>2366.5</v>
      </c>
      <c r="G74" s="9">
        <v>2366.5</v>
      </c>
      <c r="H74" s="9">
        <f t="shared" ref="H74" si="51">(IF(E74="SELL",F74-G74,IF(E74="BUY",G74-F74)))*C74*D74</f>
        <v>0</v>
      </c>
    </row>
    <row r="75" spans="1:8" ht="15.75">
      <c r="A75" s="7">
        <v>43530</v>
      </c>
      <c r="B75" s="8" t="s">
        <v>23</v>
      </c>
      <c r="C75" s="8">
        <v>8000</v>
      </c>
      <c r="D75" s="8">
        <v>5</v>
      </c>
      <c r="E75" s="8" t="s">
        <v>6</v>
      </c>
      <c r="F75" s="9">
        <v>100</v>
      </c>
      <c r="G75" s="9">
        <v>100.8</v>
      </c>
      <c r="H75" s="9">
        <f t="shared" ref="H75" si="52">(IF(E75="SELL",F75-G75,IF(E75="BUY",G75-F75)))*C75*D75</f>
        <v>31999.999999999887</v>
      </c>
    </row>
    <row r="76" spans="1:8" ht="15.75">
      <c r="A76" s="7">
        <v>43529</v>
      </c>
      <c r="B76" s="8" t="s">
        <v>15</v>
      </c>
      <c r="C76" s="8">
        <v>1400</v>
      </c>
      <c r="D76" s="8">
        <v>5</v>
      </c>
      <c r="E76" s="8" t="s">
        <v>6</v>
      </c>
      <c r="F76" s="9">
        <v>535</v>
      </c>
      <c r="G76" s="9">
        <v>530.20000000000005</v>
      </c>
      <c r="H76" s="15">
        <f t="shared" ref="H76" si="53">(IF(E76="SELL",F76-G76,IF(E76="BUY",G76-F76)))*C76*D76</f>
        <v>-33599.99999999968</v>
      </c>
    </row>
    <row r="77" spans="1:8" ht="15.75">
      <c r="A77" s="7">
        <v>43529</v>
      </c>
      <c r="B77" s="8" t="s">
        <v>23</v>
      </c>
      <c r="C77" s="8">
        <v>8000</v>
      </c>
      <c r="D77" s="8">
        <v>5</v>
      </c>
      <c r="E77" s="8" t="s">
        <v>6</v>
      </c>
      <c r="F77" s="9">
        <v>93</v>
      </c>
      <c r="G77" s="9">
        <v>95.05</v>
      </c>
      <c r="H77" s="9">
        <f t="shared" ref="H77" si="54">(IF(E77="SELL",F77-G77,IF(E77="BUY",G77-F77)))*C77*D77</f>
        <v>81999.999999999884</v>
      </c>
    </row>
    <row r="78" spans="1:8" ht="15.75">
      <c r="A78" s="7">
        <v>43525</v>
      </c>
      <c r="B78" s="8" t="s">
        <v>15</v>
      </c>
      <c r="C78" s="8">
        <v>1400</v>
      </c>
      <c r="D78" s="8">
        <v>5</v>
      </c>
      <c r="E78" s="8" t="s">
        <v>6</v>
      </c>
      <c r="F78" s="9">
        <v>511.8</v>
      </c>
      <c r="G78" s="9">
        <v>523</v>
      </c>
      <c r="H78" s="9">
        <f t="shared" ref="H78" si="55">(IF(E78="SELL",F78-G78,IF(E78="BUY",G78-F78)))*C78*D78</f>
        <v>78399.999999999913</v>
      </c>
    </row>
    <row r="79" spans="1:8" ht="15.75">
      <c r="A79" s="7">
        <v>43524</v>
      </c>
      <c r="B79" s="8" t="s">
        <v>61</v>
      </c>
      <c r="C79" s="8">
        <v>2000</v>
      </c>
      <c r="D79" s="8">
        <v>5</v>
      </c>
      <c r="E79" s="8" t="s">
        <v>7</v>
      </c>
      <c r="F79" s="9">
        <v>293.5</v>
      </c>
      <c r="G79" s="9">
        <v>292.3</v>
      </c>
      <c r="H79" s="9">
        <f t="shared" ref="H79" si="56">(IF(E79="SELL",F79-G79,IF(E79="BUY",G79-F79)))*C79*D79</f>
        <v>11999.999999999887</v>
      </c>
    </row>
    <row r="80" spans="1:8" ht="15.75">
      <c r="A80" s="7">
        <v>43524</v>
      </c>
      <c r="B80" s="8" t="s">
        <v>20</v>
      </c>
      <c r="C80" s="8">
        <v>1200</v>
      </c>
      <c r="D80" s="8">
        <v>5</v>
      </c>
      <c r="E80" s="8" t="s">
        <v>6</v>
      </c>
      <c r="F80" s="9">
        <v>875.15</v>
      </c>
      <c r="G80" s="9">
        <v>878</v>
      </c>
      <c r="H80" s="9">
        <f t="shared" ref="H80" si="57">(IF(E80="SELL",F80-G80,IF(E80="BUY",G80-F80)))*C80*D80</f>
        <v>17100.000000000138</v>
      </c>
    </row>
    <row r="81" spans="1:8" ht="15.75">
      <c r="A81" s="7">
        <v>43523</v>
      </c>
      <c r="B81" s="8" t="s">
        <v>60</v>
      </c>
      <c r="C81" s="8">
        <v>1700</v>
      </c>
      <c r="D81" s="8">
        <v>5</v>
      </c>
      <c r="E81" s="8" t="s">
        <v>6</v>
      </c>
      <c r="F81" s="9">
        <v>320.8</v>
      </c>
      <c r="G81" s="9">
        <v>325.8</v>
      </c>
      <c r="H81" s="9">
        <f t="shared" ref="H81" si="58">(IF(E81="SELL",F81-G81,IF(E81="BUY",G81-F81)))*C81*D81</f>
        <v>42500</v>
      </c>
    </row>
    <row r="82" spans="1:8" ht="15.75">
      <c r="A82" s="7">
        <v>43522</v>
      </c>
      <c r="B82" s="8" t="s">
        <v>59</v>
      </c>
      <c r="C82" s="8">
        <v>3000</v>
      </c>
      <c r="D82" s="8">
        <v>5</v>
      </c>
      <c r="E82" s="8" t="s">
        <v>6</v>
      </c>
      <c r="F82" s="9">
        <v>242</v>
      </c>
      <c r="G82" s="9">
        <v>246</v>
      </c>
      <c r="H82" s="9">
        <f t="shared" ref="H82:H87" si="59">(IF(E82="SELL",F82-G82,IF(E82="BUY",G82-F82)))*C82*D82</f>
        <v>60000</v>
      </c>
    </row>
    <row r="83" spans="1:8" ht="15.75">
      <c r="A83" s="7">
        <v>43518</v>
      </c>
      <c r="B83" s="8" t="s">
        <v>58</v>
      </c>
      <c r="C83" s="8">
        <v>1750</v>
      </c>
      <c r="D83" s="8">
        <v>5</v>
      </c>
      <c r="E83" s="8" t="s">
        <v>6</v>
      </c>
      <c r="F83" s="9">
        <v>222.65</v>
      </c>
      <c r="G83" s="9">
        <v>223.2</v>
      </c>
      <c r="H83" s="9">
        <f t="shared" si="59"/>
        <v>4812.4999999998508</v>
      </c>
    </row>
    <row r="84" spans="1:8" ht="15.75">
      <c r="A84" s="7">
        <v>43517</v>
      </c>
      <c r="B84" s="8" t="s">
        <v>36</v>
      </c>
      <c r="C84" s="8">
        <v>500</v>
      </c>
      <c r="D84" s="8">
        <v>5</v>
      </c>
      <c r="E84" s="8" t="s">
        <v>6</v>
      </c>
      <c r="F84" s="9">
        <v>2220</v>
      </c>
      <c r="G84" s="9">
        <v>2235</v>
      </c>
      <c r="H84" s="9">
        <f t="shared" si="59"/>
        <v>37500</v>
      </c>
    </row>
    <row r="85" spans="1:8" ht="15.75">
      <c r="A85" s="7">
        <v>43515</v>
      </c>
      <c r="B85" s="8" t="s">
        <v>28</v>
      </c>
      <c r="C85" s="8">
        <v>1500</v>
      </c>
      <c r="D85" s="8">
        <v>5</v>
      </c>
      <c r="E85" s="8" t="s">
        <v>7</v>
      </c>
      <c r="F85" s="9">
        <v>426</v>
      </c>
      <c r="G85" s="9">
        <v>415.1</v>
      </c>
      <c r="H85" s="9">
        <f t="shared" si="59"/>
        <v>81749.999999999825</v>
      </c>
    </row>
    <row r="86" spans="1:8" ht="15.75">
      <c r="A86" s="7">
        <v>43511</v>
      </c>
      <c r="B86" s="8" t="s">
        <v>56</v>
      </c>
      <c r="C86" s="8">
        <v>1100</v>
      </c>
      <c r="D86" s="8">
        <v>5</v>
      </c>
      <c r="E86" s="8" t="s">
        <v>7</v>
      </c>
      <c r="F86" s="9">
        <v>395.5</v>
      </c>
      <c r="G86" s="9">
        <v>399.9</v>
      </c>
      <c r="H86" s="15">
        <f t="shared" si="59"/>
        <v>-24199.999999999873</v>
      </c>
    </row>
    <row r="87" spans="1:8" ht="15.75">
      <c r="A87" s="7">
        <v>43510</v>
      </c>
      <c r="B87" s="8" t="s">
        <v>36</v>
      </c>
      <c r="C87" s="8">
        <v>500</v>
      </c>
      <c r="D87" s="8">
        <v>5</v>
      </c>
      <c r="E87" s="8" t="s">
        <v>6</v>
      </c>
      <c r="F87" s="9">
        <v>2246.15</v>
      </c>
      <c r="G87" s="9">
        <v>2280.3000000000002</v>
      </c>
      <c r="H87" s="9">
        <f t="shared" si="59"/>
        <v>85375.000000000218</v>
      </c>
    </row>
    <row r="88" spans="1:8" ht="15.75">
      <c r="A88" s="7">
        <v>43510</v>
      </c>
      <c r="B88" s="8" t="s">
        <v>10</v>
      </c>
      <c r="C88" s="8">
        <v>1300</v>
      </c>
      <c r="D88" s="8">
        <v>5</v>
      </c>
      <c r="E88" s="8" t="s">
        <v>6</v>
      </c>
      <c r="F88" s="9">
        <v>420</v>
      </c>
      <c r="G88" s="9">
        <v>423</v>
      </c>
      <c r="H88" s="9">
        <f t="shared" ref="H88" si="60">(IF(E88="SELL",F88-G88,IF(E88="BUY",G88-F88)))*C88*D88</f>
        <v>19500</v>
      </c>
    </row>
    <row r="89" spans="1:8" ht="15.75">
      <c r="A89" s="7">
        <v>43509</v>
      </c>
      <c r="B89" s="8" t="s">
        <v>20</v>
      </c>
      <c r="C89" s="8">
        <v>1200</v>
      </c>
      <c r="D89" s="8">
        <v>5</v>
      </c>
      <c r="E89" s="8" t="s">
        <v>6</v>
      </c>
      <c r="F89" s="9">
        <v>820</v>
      </c>
      <c r="G89" s="9">
        <v>826</v>
      </c>
      <c r="H89" s="9">
        <f t="shared" ref="H89" si="61">(IF(E89="SELL",F89-G89,IF(E89="BUY",G89-F89)))*C89*D89</f>
        <v>36000</v>
      </c>
    </row>
    <row r="90" spans="1:8" ht="15.75">
      <c r="A90" s="7">
        <v>43508</v>
      </c>
      <c r="B90" s="8" t="s">
        <v>10</v>
      </c>
      <c r="C90" s="8">
        <v>1300</v>
      </c>
      <c r="D90" s="8">
        <v>5</v>
      </c>
      <c r="E90" s="8" t="s">
        <v>6</v>
      </c>
      <c r="F90" s="9">
        <v>410</v>
      </c>
      <c r="G90" s="9">
        <v>419</v>
      </c>
      <c r="H90" s="9">
        <f t="shared" ref="H90:H95" si="62">(IF(E90="SELL",F90-G90,IF(E90="BUY",G90-F90)))*C90*D90</f>
        <v>58500</v>
      </c>
    </row>
    <row r="91" spans="1:8" ht="15.75">
      <c r="A91" s="7">
        <v>43507</v>
      </c>
      <c r="B91" s="8" t="s">
        <v>36</v>
      </c>
      <c r="C91" s="8">
        <v>500</v>
      </c>
      <c r="D91" s="8">
        <v>5</v>
      </c>
      <c r="E91" s="8" t="s">
        <v>7</v>
      </c>
      <c r="F91" s="9">
        <v>2180</v>
      </c>
      <c r="G91" s="9">
        <v>2168.35</v>
      </c>
      <c r="H91" s="9">
        <f>(IF(E91="SELL",F91-G91,IF(E91="BUY",G91-F91)))*C91*D91</f>
        <v>29125.000000000226</v>
      </c>
    </row>
    <row r="92" spans="1:8" ht="15.75">
      <c r="A92" s="7">
        <v>43507</v>
      </c>
      <c r="B92" s="8" t="s">
        <v>10</v>
      </c>
      <c r="C92" s="8">
        <v>1300</v>
      </c>
      <c r="D92" s="8">
        <v>5</v>
      </c>
      <c r="E92" s="8" t="s">
        <v>7</v>
      </c>
      <c r="F92" s="9">
        <v>396</v>
      </c>
      <c r="G92" s="9">
        <v>396</v>
      </c>
      <c r="H92" s="9">
        <f t="shared" si="62"/>
        <v>0</v>
      </c>
    </row>
    <row r="93" spans="1:8" ht="15.75">
      <c r="A93" s="7">
        <v>43502</v>
      </c>
      <c r="B93" s="8" t="s">
        <v>10</v>
      </c>
      <c r="C93" s="8">
        <v>1300</v>
      </c>
      <c r="D93" s="8">
        <v>5</v>
      </c>
      <c r="E93" s="8" t="s">
        <v>6</v>
      </c>
      <c r="F93" s="9">
        <v>378.2</v>
      </c>
      <c r="G93" s="9">
        <v>388.2</v>
      </c>
      <c r="H93" s="9">
        <f t="shared" si="62"/>
        <v>65000</v>
      </c>
    </row>
    <row r="94" spans="1:8" ht="15.75">
      <c r="A94" s="7">
        <v>43501</v>
      </c>
      <c r="B94" s="8" t="s">
        <v>10</v>
      </c>
      <c r="C94" s="8">
        <v>1300</v>
      </c>
      <c r="D94" s="8">
        <v>5</v>
      </c>
      <c r="E94" s="8" t="s">
        <v>6</v>
      </c>
      <c r="F94" s="9">
        <v>356.5</v>
      </c>
      <c r="G94" s="9">
        <v>365</v>
      </c>
      <c r="H94" s="9">
        <f t="shared" si="62"/>
        <v>55250</v>
      </c>
    </row>
    <row r="95" spans="1:8" ht="15.75">
      <c r="A95" s="7">
        <v>43500</v>
      </c>
      <c r="B95" s="8" t="s">
        <v>44</v>
      </c>
      <c r="C95" s="8">
        <v>500</v>
      </c>
      <c r="D95" s="8">
        <v>5</v>
      </c>
      <c r="E95" s="8" t="s">
        <v>7</v>
      </c>
      <c r="F95" s="9">
        <v>635</v>
      </c>
      <c r="G95" s="9">
        <v>620</v>
      </c>
      <c r="H95" s="9">
        <f t="shared" si="62"/>
        <v>37500</v>
      </c>
    </row>
    <row r="96" spans="1:8" ht="15.75">
      <c r="A96" s="7">
        <v>43497</v>
      </c>
      <c r="B96" s="8" t="s">
        <v>28</v>
      </c>
      <c r="C96" s="8">
        <v>1500</v>
      </c>
      <c r="D96" s="8">
        <v>5</v>
      </c>
      <c r="E96" s="8" t="s">
        <v>6</v>
      </c>
      <c r="F96" s="9">
        <v>606.5</v>
      </c>
      <c r="G96" s="9">
        <v>599.20000000000005</v>
      </c>
      <c r="H96" s="9">
        <f t="shared" ref="H96" si="63">(IF(E96="SELL",F96-G96,IF(E96="BUY",G96-F96)))*C96*D96</f>
        <v>-54749.999999999651</v>
      </c>
    </row>
    <row r="97" spans="1:8" ht="15.75">
      <c r="A97" s="7">
        <v>43495</v>
      </c>
      <c r="B97" s="8" t="s">
        <v>28</v>
      </c>
      <c r="C97" s="8">
        <v>1500</v>
      </c>
      <c r="D97" s="8">
        <v>5</v>
      </c>
      <c r="E97" s="8" t="s">
        <v>6</v>
      </c>
      <c r="F97" s="9">
        <v>588.20000000000005</v>
      </c>
      <c r="G97" s="9">
        <v>596</v>
      </c>
      <c r="H97" s="9">
        <f t="shared" ref="H97" si="64">(IF(E97="SELL",F97-G97,IF(E97="BUY",G97-F97)))*C97*D97</f>
        <v>58499.999999999651</v>
      </c>
    </row>
    <row r="98" spans="1:8" ht="15.75">
      <c r="A98" s="7">
        <v>43494</v>
      </c>
      <c r="B98" s="8" t="s">
        <v>10</v>
      </c>
      <c r="C98" s="8">
        <v>1300</v>
      </c>
      <c r="D98" s="8">
        <v>5</v>
      </c>
      <c r="E98" s="8" t="s">
        <v>6</v>
      </c>
      <c r="F98" s="9">
        <v>382.3</v>
      </c>
      <c r="G98" s="9">
        <v>386.2</v>
      </c>
      <c r="H98" s="9">
        <f t="shared" ref="H98" si="65">(IF(E98="SELL",F98-G98,IF(E98="BUY",G98-F98)))*C98*D98</f>
        <v>25349.999999999854</v>
      </c>
    </row>
    <row r="99" spans="1:8" ht="15.75">
      <c r="A99" s="7">
        <v>43493</v>
      </c>
      <c r="B99" s="8" t="s">
        <v>10</v>
      </c>
      <c r="C99" s="8">
        <v>1300</v>
      </c>
      <c r="D99" s="8">
        <v>5</v>
      </c>
      <c r="E99" s="8" t="s">
        <v>6</v>
      </c>
      <c r="F99" s="9">
        <v>373</v>
      </c>
      <c r="G99" s="9">
        <v>378.3</v>
      </c>
      <c r="H99" s="9">
        <f t="shared" ref="H99:H100" si="66">(IF(E99="SELL",F99-G99,IF(E99="BUY",G99-F99)))*C99*D99</f>
        <v>34450.000000000073</v>
      </c>
    </row>
    <row r="100" spans="1:8" ht="15.75">
      <c r="A100" s="7">
        <v>43493</v>
      </c>
      <c r="B100" s="8" t="s">
        <v>10</v>
      </c>
      <c r="C100" s="8">
        <v>1300</v>
      </c>
      <c r="D100" s="8">
        <v>5</v>
      </c>
      <c r="E100" s="8" t="s">
        <v>6</v>
      </c>
      <c r="F100" s="9">
        <v>355</v>
      </c>
      <c r="G100" s="9">
        <v>365.3</v>
      </c>
      <c r="H100" s="9">
        <f t="shared" si="66"/>
        <v>66950.000000000073</v>
      </c>
    </row>
    <row r="101" spans="1:8" ht="15.75">
      <c r="A101" s="7">
        <v>43490</v>
      </c>
      <c r="B101" s="8" t="s">
        <v>16</v>
      </c>
      <c r="C101" s="8">
        <v>750</v>
      </c>
      <c r="D101" s="8">
        <v>5</v>
      </c>
      <c r="E101" s="8" t="s">
        <v>6</v>
      </c>
      <c r="F101" s="9">
        <v>1315.5</v>
      </c>
      <c r="G101" s="9">
        <v>1315.5</v>
      </c>
      <c r="H101" s="9">
        <f t="shared" ref="H101" si="67">(IF(E101="SELL",F101-G101,IF(E101="BUY",G101-F101)))*C101*D101</f>
        <v>0</v>
      </c>
    </row>
    <row r="102" spans="1:8" ht="15.75">
      <c r="A102" s="7">
        <v>43489</v>
      </c>
      <c r="B102" s="8" t="s">
        <v>11</v>
      </c>
      <c r="C102" s="8">
        <v>2250</v>
      </c>
      <c r="D102" s="8">
        <v>5</v>
      </c>
      <c r="E102" s="8" t="s">
        <v>6</v>
      </c>
      <c r="F102" s="9">
        <v>152.30000000000001</v>
      </c>
      <c r="G102" s="9">
        <v>154.19999999999999</v>
      </c>
      <c r="H102" s="9">
        <f t="shared" ref="H102" si="68">(IF(E102="SELL",F102-G102,IF(E102="BUY",G102-F102)))*C102*D102</f>
        <v>21374.999999999745</v>
      </c>
    </row>
    <row r="103" spans="1:8" ht="15.75">
      <c r="A103" s="7">
        <v>43488</v>
      </c>
      <c r="B103" s="8" t="s">
        <v>36</v>
      </c>
      <c r="C103" s="8">
        <v>500</v>
      </c>
      <c r="D103" s="8">
        <v>5</v>
      </c>
      <c r="E103" s="8" t="s">
        <v>6</v>
      </c>
      <c r="F103" s="9">
        <v>2088.1999999999998</v>
      </c>
      <c r="G103" s="9">
        <v>2062</v>
      </c>
      <c r="H103" s="9">
        <f t="shared" ref="H103" si="69">(IF(E103="SELL",F103-G103,IF(E103="BUY",G103-F103)))*C103*D103</f>
        <v>-65499.999999999549</v>
      </c>
    </row>
    <row r="104" spans="1:8" ht="15.75">
      <c r="A104" s="7">
        <v>43486</v>
      </c>
      <c r="B104" s="8" t="s">
        <v>57</v>
      </c>
      <c r="C104" s="8">
        <v>1300</v>
      </c>
      <c r="D104" s="8">
        <v>5</v>
      </c>
      <c r="E104" s="8" t="s">
        <v>6</v>
      </c>
      <c r="F104" s="9">
        <v>548.35</v>
      </c>
      <c r="G104" s="9">
        <v>551.29999999999995</v>
      </c>
      <c r="H104" s="9">
        <f t="shared" ref="H104" si="70">(IF(E104="SELL",F104-G104,IF(E104="BUY",G104-F104)))*C104*D104</f>
        <v>19174.999999999556</v>
      </c>
    </row>
    <row r="105" spans="1:8" ht="15.75">
      <c r="A105" s="7">
        <v>43482</v>
      </c>
      <c r="B105" s="8" t="s">
        <v>56</v>
      </c>
      <c r="C105" s="8">
        <v>750</v>
      </c>
      <c r="D105" s="8">
        <v>5</v>
      </c>
      <c r="E105" s="8" t="s">
        <v>6</v>
      </c>
      <c r="F105" s="9">
        <v>530</v>
      </c>
      <c r="G105" s="9">
        <v>531.5</v>
      </c>
      <c r="H105" s="9">
        <f t="shared" ref="H105" si="71">(IF(E105="SELL",F105-G105,IF(E105="BUY",G105-F105)))*C105*D105</f>
        <v>5625</v>
      </c>
    </row>
    <row r="106" spans="1:8" ht="15.75">
      <c r="A106" s="7">
        <v>43481</v>
      </c>
      <c r="B106" s="8" t="s">
        <v>16</v>
      </c>
      <c r="C106" s="8">
        <v>750</v>
      </c>
      <c r="D106" s="8">
        <v>5</v>
      </c>
      <c r="E106" s="8" t="s">
        <v>6</v>
      </c>
      <c r="F106" s="9">
        <v>1202</v>
      </c>
      <c r="G106" s="9">
        <v>1215</v>
      </c>
      <c r="H106" s="9">
        <f t="shared" ref="H106" si="72">(IF(E106="SELL",F106-G106,IF(E106="BUY",G106-F106)))*C106*D106</f>
        <v>48750</v>
      </c>
    </row>
    <row r="107" spans="1:8" ht="15.75">
      <c r="A107" s="7">
        <v>43480</v>
      </c>
      <c r="B107" s="8" t="s">
        <v>56</v>
      </c>
      <c r="C107" s="8">
        <v>1100</v>
      </c>
      <c r="D107" s="8">
        <v>5</v>
      </c>
      <c r="E107" s="8" t="s">
        <v>6</v>
      </c>
      <c r="F107" s="9">
        <v>526</v>
      </c>
      <c r="G107" s="9">
        <v>518.20000000000005</v>
      </c>
      <c r="H107" s="9">
        <f t="shared" ref="H107" si="73">(IF(E107="SELL",F107-G107,IF(E107="BUY",G107-F107)))*C107*D107</f>
        <v>-42899.999999999745</v>
      </c>
    </row>
    <row r="108" spans="1:8" ht="15.75">
      <c r="A108" s="7">
        <v>43479</v>
      </c>
      <c r="B108" s="8" t="s">
        <v>9</v>
      </c>
      <c r="C108" s="8">
        <v>9000</v>
      </c>
      <c r="D108" s="8">
        <v>5</v>
      </c>
      <c r="E108" s="8" t="s">
        <v>7</v>
      </c>
      <c r="F108" s="9">
        <v>66</v>
      </c>
      <c r="G108" s="9">
        <v>65.5</v>
      </c>
      <c r="H108" s="9">
        <f t="shared" ref="H108" si="74">(IF(E108="SELL",F108-G108,IF(E108="BUY",G108-F108)))*C108*D108</f>
        <v>22500</v>
      </c>
    </row>
    <row r="109" spans="1:8" ht="15.75">
      <c r="A109" s="7">
        <v>43474</v>
      </c>
      <c r="B109" s="8" t="s">
        <v>49</v>
      </c>
      <c r="C109" s="8">
        <v>1500</v>
      </c>
      <c r="D109" s="8">
        <v>5</v>
      </c>
      <c r="E109" s="8" t="s">
        <v>6</v>
      </c>
      <c r="F109" s="9">
        <v>0</v>
      </c>
      <c r="G109" s="9">
        <v>0</v>
      </c>
      <c r="H109" s="9">
        <v>0</v>
      </c>
    </row>
    <row r="110" spans="1:8" ht="15.75">
      <c r="A110" s="7">
        <v>43474</v>
      </c>
      <c r="B110" s="8" t="s">
        <v>23</v>
      </c>
      <c r="C110" s="8">
        <v>8000</v>
      </c>
      <c r="D110" s="8">
        <v>5</v>
      </c>
      <c r="E110" s="8" t="s">
        <v>6</v>
      </c>
      <c r="F110" s="9">
        <v>91.65</v>
      </c>
      <c r="G110" s="9">
        <v>0</v>
      </c>
      <c r="H110" s="9">
        <v>0</v>
      </c>
    </row>
    <row r="111" spans="1:8" ht="15.75">
      <c r="A111" s="7">
        <v>43473</v>
      </c>
      <c r="B111" s="8" t="s">
        <v>49</v>
      </c>
      <c r="C111" s="8">
        <v>1500</v>
      </c>
      <c r="D111" s="8">
        <v>5</v>
      </c>
      <c r="E111" s="8" t="s">
        <v>6</v>
      </c>
      <c r="F111" s="9">
        <v>518.20000000000005</v>
      </c>
      <c r="G111" s="9">
        <v>521.9</v>
      </c>
      <c r="H111" s="9">
        <f t="shared" ref="H111" si="75">(IF(E111="SELL",F111-G111,IF(E111="BUY",G111-F111)))*C111*D111</f>
        <v>27749.999999999491</v>
      </c>
    </row>
    <row r="112" spans="1:8" ht="15.75">
      <c r="A112" s="7">
        <v>43472</v>
      </c>
      <c r="B112" s="8" t="s">
        <v>55</v>
      </c>
      <c r="C112" s="8">
        <v>1000</v>
      </c>
      <c r="D112" s="8">
        <v>5</v>
      </c>
      <c r="E112" s="8" t="s">
        <v>7</v>
      </c>
      <c r="F112" s="9">
        <v>1106</v>
      </c>
      <c r="G112" s="9">
        <v>1098.1500000000001</v>
      </c>
      <c r="H112" s="9">
        <f>(IF(E112="SELL",F112-G112,IF(E112="BUY",G112-F112)))*C112*D112</f>
        <v>39249.999999999549</v>
      </c>
    </row>
    <row r="113" spans="1:8" ht="15.75">
      <c r="A113" s="7">
        <v>43467</v>
      </c>
      <c r="B113" s="8" t="s">
        <v>23</v>
      </c>
      <c r="C113" s="8">
        <v>8000</v>
      </c>
      <c r="D113" s="8">
        <v>5</v>
      </c>
      <c r="E113" s="8" t="s">
        <v>6</v>
      </c>
      <c r="F113" s="9">
        <v>90.85</v>
      </c>
      <c r="G113" s="9">
        <v>89</v>
      </c>
      <c r="H113" s="9">
        <f t="shared" ref="H113" si="76">(IF(E113="SELL",F113-G113,IF(E113="BUY",G113-F113)))*C113*D113</f>
        <v>-73999.999999999767</v>
      </c>
    </row>
    <row r="114" spans="1:8" ht="15.75">
      <c r="A114" s="7">
        <v>43467</v>
      </c>
      <c r="B114" s="8" t="s">
        <v>44</v>
      </c>
      <c r="C114" s="8">
        <v>500</v>
      </c>
      <c r="D114" s="8">
        <v>5</v>
      </c>
      <c r="E114" s="8" t="s">
        <v>6</v>
      </c>
      <c r="F114" s="9">
        <v>846.5</v>
      </c>
      <c r="G114" s="9">
        <v>856.5</v>
      </c>
      <c r="H114" s="9">
        <f t="shared" ref="H114" si="77">(IF(E114="SELL",F114-G114,IF(E114="BUY",G114-F114)))*C114*D114</f>
        <v>25000</v>
      </c>
    </row>
    <row r="115" spans="1:8" ht="15.75">
      <c r="A115" s="7">
        <v>43462</v>
      </c>
      <c r="B115" s="8" t="s">
        <v>26</v>
      </c>
      <c r="C115" s="8">
        <v>12000</v>
      </c>
      <c r="D115" s="8">
        <v>5</v>
      </c>
      <c r="E115" s="8" t="s">
        <v>6</v>
      </c>
      <c r="F115" s="9">
        <v>53.35</v>
      </c>
      <c r="G115" s="9">
        <v>54.65</v>
      </c>
      <c r="H115" s="9">
        <f t="shared" ref="H115" si="78">(IF(E115="SELL",F115-G115,IF(E115="BUY",G115-F115)))*C115*D115</f>
        <v>77999.999999999825</v>
      </c>
    </row>
    <row r="116" spans="1:8" ht="15.75">
      <c r="A116" s="7">
        <v>43462</v>
      </c>
      <c r="B116" s="8" t="s">
        <v>15</v>
      </c>
      <c r="C116" s="8">
        <v>1400</v>
      </c>
      <c r="D116" s="8">
        <v>5</v>
      </c>
      <c r="E116" s="8" t="s">
        <v>6</v>
      </c>
      <c r="F116" s="9">
        <v>510</v>
      </c>
      <c r="G116" s="9">
        <v>510</v>
      </c>
      <c r="H116" s="9">
        <f t="shared" ref="H116" si="79">(IF(E116="SELL",F116-G116,IF(E116="BUY",G116-F116)))*C116*D116</f>
        <v>0</v>
      </c>
    </row>
    <row r="117" spans="1:8" ht="15.75">
      <c r="A117" s="7">
        <v>43461</v>
      </c>
      <c r="B117" s="8" t="s">
        <v>41</v>
      </c>
      <c r="C117" s="8">
        <v>1200</v>
      </c>
      <c r="D117" s="8">
        <v>5</v>
      </c>
      <c r="E117" s="8" t="s">
        <v>6</v>
      </c>
      <c r="F117" s="9">
        <v>269</v>
      </c>
      <c r="G117" s="9">
        <v>274.505</v>
      </c>
      <c r="H117" s="9">
        <f t="shared" ref="H117" si="80">(IF(E117="SELL",F117-G117,IF(E117="BUY",G117-F117)))*C117*D117</f>
        <v>33029.999999999971</v>
      </c>
    </row>
    <row r="118" spans="1:8" ht="15.75">
      <c r="A118" s="7">
        <v>43460</v>
      </c>
      <c r="B118" s="8" t="s">
        <v>41</v>
      </c>
      <c r="C118" s="8">
        <v>1200</v>
      </c>
      <c r="D118" s="8">
        <v>5</v>
      </c>
      <c r="E118" s="8" t="s">
        <v>6</v>
      </c>
      <c r="F118" s="9">
        <v>253</v>
      </c>
      <c r="G118" s="9">
        <v>265</v>
      </c>
      <c r="H118" s="9">
        <f t="shared" ref="H118" si="81">(IF(E118="SELL",F118-G118,IF(E118="BUY",G118-F118)))*C118*D118</f>
        <v>72000</v>
      </c>
    </row>
    <row r="119" spans="1:8" ht="15.75">
      <c r="A119" s="7">
        <v>43455</v>
      </c>
      <c r="B119" s="8" t="s">
        <v>52</v>
      </c>
      <c r="C119" s="8">
        <v>500</v>
      </c>
      <c r="D119" s="8">
        <v>5</v>
      </c>
      <c r="E119" s="8" t="s">
        <v>6</v>
      </c>
      <c r="F119" s="9">
        <v>932</v>
      </c>
      <c r="G119" s="9">
        <v>943.2</v>
      </c>
      <c r="H119" s="9">
        <f t="shared" ref="H119" si="82">(IF(E119="SELL",F119-G119,IF(E119="BUY",G119-F119)))*C119*D119</f>
        <v>28000.000000000113</v>
      </c>
    </row>
    <row r="120" spans="1:8" ht="15.75">
      <c r="A120" s="7">
        <v>43455</v>
      </c>
      <c r="B120" s="8" t="s">
        <v>23</v>
      </c>
      <c r="C120" s="8">
        <v>8000</v>
      </c>
      <c r="D120" s="8">
        <v>5</v>
      </c>
      <c r="E120" s="8" t="s">
        <v>6</v>
      </c>
      <c r="F120" s="9">
        <v>85.5</v>
      </c>
      <c r="G120" s="9">
        <v>85.5</v>
      </c>
      <c r="H120" s="9">
        <f t="shared" ref="H120" si="83">(IF(E120="SELL",F120-G120,IF(E120="BUY",G120-F120)))*C120*D120</f>
        <v>0</v>
      </c>
    </row>
    <row r="121" spans="1:8" ht="15.75">
      <c r="A121" s="7">
        <v>43454</v>
      </c>
      <c r="B121" s="8" t="s">
        <v>54</v>
      </c>
      <c r="C121" s="8">
        <v>6000</v>
      </c>
      <c r="D121" s="8">
        <v>5</v>
      </c>
      <c r="E121" s="8" t="s">
        <v>6</v>
      </c>
      <c r="F121" s="9">
        <v>98.55</v>
      </c>
      <c r="G121" s="9">
        <v>100.35</v>
      </c>
      <c r="H121" s="9">
        <f t="shared" ref="H121" si="84">(IF(E121="SELL",F121-G121,IF(E121="BUY",G121-F121)))*C121*D121</f>
        <v>53999.99999999992</v>
      </c>
    </row>
    <row r="122" spans="1:8" ht="15.75">
      <c r="A122" s="7">
        <v>43454</v>
      </c>
      <c r="B122" s="8" t="s">
        <v>49</v>
      </c>
      <c r="C122" s="8">
        <v>1500</v>
      </c>
      <c r="D122" s="8">
        <v>5</v>
      </c>
      <c r="E122" s="8" t="s">
        <v>6</v>
      </c>
      <c r="F122" s="9">
        <v>508.35</v>
      </c>
      <c r="G122" s="9">
        <v>500</v>
      </c>
      <c r="H122" s="15">
        <f t="shared" ref="H122" si="85">(IF(E122="SELL",F122-G122,IF(E122="BUY",G122-F122)))*C122*D122</f>
        <v>-62625.000000000175</v>
      </c>
    </row>
    <row r="123" spans="1:8" ht="15.75">
      <c r="A123" s="7">
        <v>43453</v>
      </c>
      <c r="B123" s="8" t="s">
        <v>53</v>
      </c>
      <c r="C123" s="8">
        <v>550</v>
      </c>
      <c r="D123" s="8">
        <v>5</v>
      </c>
      <c r="E123" s="8" t="s">
        <v>6</v>
      </c>
      <c r="F123" s="9">
        <v>1115</v>
      </c>
      <c r="G123" s="9">
        <v>1115</v>
      </c>
      <c r="H123" s="9">
        <f t="shared" ref="H123" si="86">(IF(E123="SELL",F123-G123,IF(E123="BUY",G123-F123)))*C123*D123</f>
        <v>0</v>
      </c>
    </row>
    <row r="124" spans="1:8" ht="15.75">
      <c r="A124" s="7">
        <v>43453</v>
      </c>
      <c r="B124" s="8" t="s">
        <v>49</v>
      </c>
      <c r="C124" s="8">
        <v>1500</v>
      </c>
      <c r="D124" s="8">
        <v>5</v>
      </c>
      <c r="E124" s="8" t="s">
        <v>6</v>
      </c>
      <c r="F124" s="9">
        <v>486.5</v>
      </c>
      <c r="G124" s="9">
        <v>495.5</v>
      </c>
      <c r="H124" s="9">
        <f t="shared" ref="H124" si="87">(IF(E124="SELL",F124-G124,IF(E124="BUY",G124-F124)))*C124*D124</f>
        <v>67500</v>
      </c>
    </row>
    <row r="125" spans="1:8" ht="15.75">
      <c r="A125" s="7">
        <v>43452</v>
      </c>
      <c r="B125" s="8" t="s">
        <v>52</v>
      </c>
      <c r="C125" s="8">
        <v>500</v>
      </c>
      <c r="D125" s="8">
        <v>5</v>
      </c>
      <c r="E125" s="8" t="s">
        <v>6</v>
      </c>
      <c r="F125" s="9">
        <v>853</v>
      </c>
      <c r="G125" s="9">
        <v>862.3</v>
      </c>
      <c r="H125" s="9">
        <f t="shared" ref="H125" si="88">(IF(E125="SELL",F125-G125,IF(E125="BUY",G125-F125)))*C125*D125</f>
        <v>23249.999999999887</v>
      </c>
    </row>
    <row r="126" spans="1:8" ht="15.75">
      <c r="A126" s="7">
        <v>43451</v>
      </c>
      <c r="B126" s="8" t="s">
        <v>51</v>
      </c>
      <c r="C126" s="8">
        <v>700</v>
      </c>
      <c r="D126" s="8">
        <v>5</v>
      </c>
      <c r="E126" s="8" t="s">
        <v>6</v>
      </c>
      <c r="F126" s="9">
        <v>830</v>
      </c>
      <c r="G126" s="9">
        <v>843.5</v>
      </c>
      <c r="H126" s="9">
        <f t="shared" ref="H126:H128" si="89">(IF(E126="SELL",F126-G126,IF(E126="BUY",G126-F126)))*C126*D126</f>
        <v>47250</v>
      </c>
    </row>
    <row r="127" spans="1:8" ht="15.75">
      <c r="A127" s="7">
        <v>43451</v>
      </c>
      <c r="B127" s="8" t="s">
        <v>36</v>
      </c>
      <c r="C127" s="8">
        <v>500</v>
      </c>
      <c r="D127" s="8">
        <v>5</v>
      </c>
      <c r="E127" s="8" t="s">
        <v>6</v>
      </c>
      <c r="F127" s="9">
        <v>2215.5</v>
      </c>
      <c r="G127" s="9">
        <v>0</v>
      </c>
      <c r="H127" s="9">
        <v>0</v>
      </c>
    </row>
    <row r="128" spans="1:8" ht="15.75">
      <c r="A128" s="7">
        <v>43448</v>
      </c>
      <c r="B128" s="8" t="s">
        <v>50</v>
      </c>
      <c r="C128" s="8">
        <v>2400</v>
      </c>
      <c r="D128" s="8">
        <v>5</v>
      </c>
      <c r="E128" s="8" t="s">
        <v>6</v>
      </c>
      <c r="F128" s="9">
        <v>169.2</v>
      </c>
      <c r="G128" s="9">
        <v>173.5</v>
      </c>
      <c r="H128" s="9">
        <f t="shared" si="89"/>
        <v>51600.000000000138</v>
      </c>
    </row>
    <row r="129" spans="1:8" ht="15.75">
      <c r="A129" s="7">
        <v>43447</v>
      </c>
      <c r="B129" s="8" t="s">
        <v>22</v>
      </c>
      <c r="C129" s="8">
        <v>700</v>
      </c>
      <c r="D129" s="8">
        <v>5</v>
      </c>
      <c r="E129" s="8" t="s">
        <v>6</v>
      </c>
      <c r="F129" s="9">
        <v>1262.8</v>
      </c>
      <c r="G129" s="9">
        <v>1271.0999999999999</v>
      </c>
      <c r="H129" s="9">
        <f t="shared" ref="H129" si="90">(IF(E129="SELL",F129-G129,IF(E129="BUY",G129-F129)))*C129*D129</f>
        <v>29049.99999999984</v>
      </c>
    </row>
    <row r="130" spans="1:8" ht="15.75">
      <c r="A130" s="7">
        <v>43446</v>
      </c>
      <c r="B130" s="8" t="s">
        <v>13</v>
      </c>
      <c r="C130" s="8">
        <v>250</v>
      </c>
      <c r="D130" s="8">
        <v>5</v>
      </c>
      <c r="E130" s="8" t="s">
        <v>6</v>
      </c>
      <c r="F130" s="9">
        <v>2473.1999999999998</v>
      </c>
      <c r="G130" s="9">
        <v>2523.1999999999998</v>
      </c>
      <c r="H130" s="9">
        <f t="shared" ref="H130" si="91">(IF(E130="SELL",F130-G130,IF(E130="BUY",G130-F130)))*C130*D130</f>
        <v>62500</v>
      </c>
    </row>
    <row r="131" spans="1:8" ht="15.75">
      <c r="A131" s="7">
        <v>43445</v>
      </c>
      <c r="B131" s="8" t="s">
        <v>13</v>
      </c>
      <c r="C131" s="8">
        <v>250</v>
      </c>
      <c r="D131" s="8">
        <v>5</v>
      </c>
      <c r="E131" s="8" t="s">
        <v>6</v>
      </c>
      <c r="F131" s="9">
        <v>2362</v>
      </c>
      <c r="G131" s="9">
        <v>2410</v>
      </c>
      <c r="H131" s="9">
        <f t="shared" ref="H131" si="92">(IF(E131="SELL",F131-G131,IF(E131="BUY",G131-F131)))*C131*D131</f>
        <v>60000</v>
      </c>
    </row>
    <row r="132" spans="1:8" ht="15.75">
      <c r="A132" s="7">
        <v>43441</v>
      </c>
      <c r="B132" s="8" t="s">
        <v>49</v>
      </c>
      <c r="C132" s="8">
        <v>1500</v>
      </c>
      <c r="D132" s="8">
        <v>5</v>
      </c>
      <c r="E132" s="8" t="s">
        <v>6</v>
      </c>
      <c r="F132" s="9">
        <v>448.2</v>
      </c>
      <c r="G132" s="9">
        <v>460</v>
      </c>
      <c r="H132" s="9">
        <f t="shared" ref="H132" si="93">(IF(E132="SELL",F132-G132,IF(E132="BUY",G132-F132)))*C132*D132</f>
        <v>88500.000000000087</v>
      </c>
    </row>
    <row r="133" spans="1:8" ht="15.75">
      <c r="A133" s="7">
        <v>43440</v>
      </c>
      <c r="B133" s="8" t="s">
        <v>41</v>
      </c>
      <c r="C133" s="8">
        <v>1200</v>
      </c>
      <c r="D133" s="8">
        <v>5</v>
      </c>
      <c r="E133" s="8" t="s">
        <v>7</v>
      </c>
      <c r="F133" s="9">
        <v>280</v>
      </c>
      <c r="G133" s="9">
        <v>268.2</v>
      </c>
      <c r="H133" s="9">
        <f t="shared" ref="H133" si="94">(IF(E133="SELL",F133-G133,IF(E133="BUY",G133-F133)))*C133*D133</f>
        <v>70800.000000000073</v>
      </c>
    </row>
    <row r="134" spans="1:8" ht="15.75">
      <c r="A134" s="7">
        <v>43439</v>
      </c>
      <c r="B134" s="8" t="s">
        <v>41</v>
      </c>
      <c r="C134" s="8">
        <v>1200</v>
      </c>
      <c r="D134" s="8">
        <v>5</v>
      </c>
      <c r="E134" s="8" t="s">
        <v>7</v>
      </c>
      <c r="F134" s="9">
        <v>290</v>
      </c>
      <c r="G134" s="9">
        <v>280</v>
      </c>
      <c r="H134" s="9">
        <f t="shared" ref="H134" si="95">(IF(E134="SELL",F134-G134,IF(E134="BUY",G134-F134)))*C134*D134</f>
        <v>60000</v>
      </c>
    </row>
    <row r="135" spans="1:8" ht="15.75">
      <c r="A135" s="7">
        <v>43438</v>
      </c>
      <c r="B135" s="8" t="s">
        <v>36</v>
      </c>
      <c r="C135" s="8">
        <v>500</v>
      </c>
      <c r="D135" s="8">
        <v>5</v>
      </c>
      <c r="E135" s="8" t="s">
        <v>6</v>
      </c>
      <c r="F135" s="9">
        <v>2168.1999999999998</v>
      </c>
      <c r="G135" s="9">
        <v>2196.5</v>
      </c>
      <c r="H135" s="9">
        <f t="shared" ref="H135" si="96">(IF(E135="SELL",F135-G135,IF(E135="BUY",G135-F135)))*C135*D135</f>
        <v>70750.000000000451</v>
      </c>
    </row>
    <row r="136" spans="1:8" ht="15.75">
      <c r="A136" s="7">
        <v>43437</v>
      </c>
      <c r="B136" s="8" t="s">
        <v>39</v>
      </c>
      <c r="C136" s="8">
        <v>1500</v>
      </c>
      <c r="D136" s="8">
        <v>5</v>
      </c>
      <c r="E136" s="8" t="s">
        <v>6</v>
      </c>
      <c r="F136" s="9">
        <v>218.2</v>
      </c>
      <c r="G136" s="9">
        <v>218.2</v>
      </c>
      <c r="H136" s="9">
        <f t="shared" ref="H136" si="97">(IF(E136="SELL",F136-G136,IF(E136="BUY",G136-F136)))*C136*D136</f>
        <v>0</v>
      </c>
    </row>
    <row r="137" spans="1:8" ht="15.75">
      <c r="A137" s="7">
        <v>43434</v>
      </c>
      <c r="B137" s="8" t="s">
        <v>48</v>
      </c>
      <c r="C137" s="8">
        <v>1200</v>
      </c>
      <c r="D137" s="8">
        <v>5</v>
      </c>
      <c r="E137" s="8" t="s">
        <v>6</v>
      </c>
      <c r="F137" s="9">
        <v>662</v>
      </c>
      <c r="G137" s="9">
        <v>673</v>
      </c>
      <c r="H137" s="9">
        <f t="shared" ref="H137" si="98">(IF(E137="SELL",F137-G137,IF(E137="BUY",G137-F137)))*C137*D137</f>
        <v>66000</v>
      </c>
    </row>
    <row r="138" spans="1:8" ht="15.75">
      <c r="A138" s="7">
        <v>43433</v>
      </c>
      <c r="B138" s="8" t="s">
        <v>36</v>
      </c>
      <c r="C138" s="8">
        <v>500</v>
      </c>
      <c r="D138" s="8">
        <v>5</v>
      </c>
      <c r="E138" s="8" t="s">
        <v>6</v>
      </c>
      <c r="F138" s="9">
        <v>2130.1999999999998</v>
      </c>
      <c r="G138" s="9">
        <v>2165</v>
      </c>
      <c r="H138" s="9">
        <f t="shared" ref="H138" si="99">(IF(E138="SELL",F138-G138,IF(E138="BUY",G138-F138)))*C138*D138</f>
        <v>87000.000000000451</v>
      </c>
    </row>
    <row r="139" spans="1:8" ht="15.75">
      <c r="A139" s="7">
        <v>43431</v>
      </c>
      <c r="B139" s="8" t="s">
        <v>23</v>
      </c>
      <c r="C139" s="8">
        <v>8000</v>
      </c>
      <c r="D139" s="8">
        <v>5</v>
      </c>
      <c r="E139" s="8" t="s">
        <v>6</v>
      </c>
      <c r="F139" s="9">
        <v>88</v>
      </c>
      <c r="G139" s="9">
        <v>88</v>
      </c>
      <c r="H139" s="9">
        <f t="shared" ref="H139" si="100">(IF(E139="SELL",F139-G139,IF(E139="BUY",G139-F139)))*C139*D139</f>
        <v>0</v>
      </c>
    </row>
    <row r="140" spans="1:8" ht="15.75">
      <c r="A140" s="7">
        <v>43431</v>
      </c>
      <c r="B140" s="8" t="s">
        <v>26</v>
      </c>
      <c r="C140" s="8">
        <v>12000</v>
      </c>
      <c r="D140" s="8">
        <v>5</v>
      </c>
      <c r="E140" s="8" t="s">
        <v>7</v>
      </c>
      <c r="F140" s="9">
        <v>56.5</v>
      </c>
      <c r="G140" s="9">
        <v>55.8</v>
      </c>
      <c r="H140" s="9">
        <f t="shared" ref="H140" si="101">(IF(E140="SELL",F140-G140,IF(E140="BUY",G140-F140)))*C140*D140</f>
        <v>42000.000000000175</v>
      </c>
    </row>
    <row r="141" spans="1:8" ht="15.75">
      <c r="A141" s="7">
        <v>43430</v>
      </c>
      <c r="B141" s="8" t="s">
        <v>16</v>
      </c>
      <c r="C141" s="8">
        <v>750</v>
      </c>
      <c r="D141" s="8">
        <v>5</v>
      </c>
      <c r="E141" s="8" t="s">
        <v>6</v>
      </c>
      <c r="F141" s="9">
        <v>1065.5</v>
      </c>
      <c r="G141" s="9">
        <v>1086.5</v>
      </c>
      <c r="H141" s="9">
        <f t="shared" ref="H141" si="102">(IF(E141="SELL",F141-G141,IF(E141="BUY",G141-F141)))*C141*D141</f>
        <v>78750</v>
      </c>
    </row>
    <row r="142" spans="1:8" ht="15.75">
      <c r="A142" s="7">
        <v>43430</v>
      </c>
      <c r="B142" s="8" t="s">
        <v>23</v>
      </c>
      <c r="C142" s="8">
        <v>8000</v>
      </c>
      <c r="D142" s="8">
        <v>5</v>
      </c>
      <c r="E142" s="8" t="s">
        <v>7</v>
      </c>
      <c r="F142" s="9">
        <v>84.65</v>
      </c>
      <c r="G142" s="9">
        <v>83.3</v>
      </c>
      <c r="H142" s="9">
        <f t="shared" ref="H142" si="103">(IF(E142="SELL",F142-G142,IF(E142="BUY",G142-F142)))*C142*D142</f>
        <v>54000.000000000349</v>
      </c>
    </row>
    <row r="143" spans="1:8" ht="15.75">
      <c r="A143" s="7">
        <v>43426</v>
      </c>
      <c r="B143" s="8" t="s">
        <v>14</v>
      </c>
      <c r="C143" s="8">
        <v>600</v>
      </c>
      <c r="D143" s="8">
        <v>5</v>
      </c>
      <c r="E143" s="8" t="s">
        <v>6</v>
      </c>
      <c r="F143" s="9">
        <v>550</v>
      </c>
      <c r="G143" s="9">
        <v>550</v>
      </c>
      <c r="H143" s="9">
        <f t="shared" ref="H143" si="104">(IF(E143="SELL",F143-G143,IF(E143="BUY",G143-F143)))*C143*D143</f>
        <v>0</v>
      </c>
    </row>
    <row r="144" spans="1:8" ht="15.75">
      <c r="A144" s="7">
        <v>43425</v>
      </c>
      <c r="B144" s="8" t="s">
        <v>47</v>
      </c>
      <c r="C144" s="8">
        <v>900</v>
      </c>
      <c r="D144" s="8">
        <v>5</v>
      </c>
      <c r="E144" s="8" t="s">
        <v>6</v>
      </c>
      <c r="F144" s="9">
        <v>553</v>
      </c>
      <c r="G144" s="9">
        <v>553</v>
      </c>
      <c r="H144" s="9">
        <f t="shared" ref="H144" si="105">(IF(E144="SELL",F144-G144,IF(E144="BUY",G144-F144)))*C144*D144</f>
        <v>0</v>
      </c>
    </row>
    <row r="145" spans="1:8" ht="15.75">
      <c r="A145" s="7">
        <v>43424</v>
      </c>
      <c r="B145" s="8" t="s">
        <v>16</v>
      </c>
      <c r="C145" s="8">
        <v>750</v>
      </c>
      <c r="D145" s="8">
        <v>5</v>
      </c>
      <c r="E145" s="8" t="s">
        <v>6</v>
      </c>
      <c r="F145" s="9">
        <v>1132</v>
      </c>
      <c r="G145" s="9">
        <v>1137.3</v>
      </c>
      <c r="H145" s="9">
        <f t="shared" ref="H145" si="106">(IF(E145="SELL",F145-G145,IF(E145="BUY",G145-F145)))*C145*D145</f>
        <v>19874.999999999829</v>
      </c>
    </row>
    <row r="146" spans="1:8" ht="15.75">
      <c r="A146" s="7">
        <v>43423</v>
      </c>
      <c r="B146" s="8" t="s">
        <v>46</v>
      </c>
      <c r="C146" s="8">
        <v>12000</v>
      </c>
      <c r="D146" s="8">
        <v>5</v>
      </c>
      <c r="E146" s="8" t="s">
        <v>6</v>
      </c>
      <c r="F146" s="9">
        <v>38.5</v>
      </c>
      <c r="G146" s="9">
        <v>40</v>
      </c>
      <c r="H146" s="9">
        <f t="shared" ref="H146" si="107">(IF(E146="SELL",F146-G146,IF(E146="BUY",G146-F146)))*C146*D146</f>
        <v>90000</v>
      </c>
    </row>
    <row r="147" spans="1:8" ht="15.75">
      <c r="A147" s="7">
        <v>43423</v>
      </c>
      <c r="B147" s="8" t="s">
        <v>45</v>
      </c>
      <c r="C147" s="8">
        <v>800</v>
      </c>
      <c r="D147" s="8">
        <v>5</v>
      </c>
      <c r="E147" s="8" t="s">
        <v>6</v>
      </c>
      <c r="F147" s="9">
        <v>1180</v>
      </c>
      <c r="G147" s="9">
        <v>1186.9000000000001</v>
      </c>
      <c r="H147" s="9">
        <f t="shared" ref="H147" si="108">(IF(E147="SELL",F147-G147,IF(E147="BUY",G147-F147)))*C147*D147</f>
        <v>27600.000000000364</v>
      </c>
    </row>
    <row r="148" spans="1:8" ht="15.75">
      <c r="A148" s="7">
        <v>43423</v>
      </c>
      <c r="B148" s="8" t="s">
        <v>41</v>
      </c>
      <c r="C148" s="8">
        <v>1500</v>
      </c>
      <c r="D148" s="8">
        <v>5</v>
      </c>
      <c r="E148" s="8" t="s">
        <v>6</v>
      </c>
      <c r="F148" s="9">
        <v>315.64999999999998</v>
      </c>
      <c r="G148" s="9">
        <v>308</v>
      </c>
      <c r="H148" s="9">
        <f t="shared" ref="H148" si="109">(IF(E148="SELL",F148-G148,IF(E148="BUY",G148-F148)))*C148*D148</f>
        <v>-57374.999999999825</v>
      </c>
    </row>
    <row r="149" spans="1:8" ht="15.75">
      <c r="A149" s="7">
        <v>43419</v>
      </c>
      <c r="B149" s="8" t="s">
        <v>40</v>
      </c>
      <c r="C149" s="8">
        <v>1200</v>
      </c>
      <c r="D149" s="8">
        <v>5</v>
      </c>
      <c r="E149" s="8" t="s">
        <v>6</v>
      </c>
      <c r="F149" s="9">
        <v>433</v>
      </c>
      <c r="G149" s="9">
        <v>443</v>
      </c>
      <c r="H149" s="9">
        <f t="shared" ref="H149" si="110">(IF(E149="SELL",F149-G149,IF(E149="BUY",G149-F149)))*C149*D149</f>
        <v>60000</v>
      </c>
    </row>
    <row r="150" spans="1:8" ht="15.75">
      <c r="A150" s="7">
        <v>43419</v>
      </c>
      <c r="B150" s="8" t="s">
        <v>23</v>
      </c>
      <c r="C150" s="8">
        <v>8000</v>
      </c>
      <c r="D150" s="8">
        <v>5</v>
      </c>
      <c r="E150" s="8" t="s">
        <v>6</v>
      </c>
      <c r="F150" s="9">
        <v>89.65</v>
      </c>
      <c r="G150" s="9">
        <v>91.5</v>
      </c>
      <c r="H150" s="9">
        <f t="shared" ref="H150" si="111">(IF(E150="SELL",F150-G150,IF(E150="BUY",G150-F150)))*C150*D150</f>
        <v>73999.999999999767</v>
      </c>
    </row>
    <row r="151" spans="1:8" ht="15.75">
      <c r="A151" s="7">
        <v>43419</v>
      </c>
      <c r="B151" s="8" t="s">
        <v>13</v>
      </c>
      <c r="C151" s="8">
        <v>500</v>
      </c>
      <c r="D151" s="8">
        <v>5</v>
      </c>
      <c r="E151" s="8" t="s">
        <v>7</v>
      </c>
      <c r="F151" s="9">
        <v>2395.3000000000002</v>
      </c>
      <c r="G151" s="9">
        <v>2415</v>
      </c>
      <c r="H151" s="9">
        <f t="shared" ref="H151" si="112">(IF(E151="SELL",F151-G151,IF(E151="BUY",G151-F151)))*C151*D151</f>
        <v>-49249.999999999549</v>
      </c>
    </row>
    <row r="152" spans="1:8" ht="15.75">
      <c r="A152" s="7">
        <v>43418</v>
      </c>
      <c r="B152" s="8" t="s">
        <v>39</v>
      </c>
      <c r="C152" s="8">
        <v>1500</v>
      </c>
      <c r="D152" s="8">
        <v>5</v>
      </c>
      <c r="E152" s="8" t="s">
        <v>6</v>
      </c>
      <c r="F152" s="9">
        <v>240</v>
      </c>
      <c r="G152" s="9">
        <v>244.5</v>
      </c>
      <c r="H152" s="9">
        <f t="shared" ref="H152" si="113">(IF(E152="SELL",F152-G152,IF(E152="BUY",G152-F152)))*C152*D152</f>
        <v>33750</v>
      </c>
    </row>
    <row r="153" spans="1:8" ht="15.75">
      <c r="A153" s="7">
        <v>43417</v>
      </c>
      <c r="B153" s="8" t="s">
        <v>13</v>
      </c>
      <c r="C153" s="8">
        <v>500</v>
      </c>
      <c r="D153" s="8">
        <v>5</v>
      </c>
      <c r="E153" s="8" t="s">
        <v>7</v>
      </c>
      <c r="F153" s="9">
        <v>2245.1</v>
      </c>
      <c r="G153" s="9">
        <v>2265</v>
      </c>
      <c r="H153" s="9">
        <f t="shared" ref="H153" si="114">(IF(E153="SELL",F153-G153,IF(E153="BUY",G153-F153)))*C153*D153</f>
        <v>-49750.000000000226</v>
      </c>
    </row>
    <row r="154" spans="1:8" ht="15.75">
      <c r="A154" s="7">
        <v>43416</v>
      </c>
      <c r="B154" s="8" t="s">
        <v>44</v>
      </c>
      <c r="C154" s="8">
        <v>500</v>
      </c>
      <c r="D154" s="8">
        <v>5</v>
      </c>
      <c r="E154" s="8" t="s">
        <v>6</v>
      </c>
      <c r="F154" s="9">
        <v>875.3</v>
      </c>
      <c r="G154" s="9">
        <v>875.3</v>
      </c>
      <c r="H154" s="9">
        <f t="shared" ref="H154" si="115">(IF(E154="SELL",F154-G154,IF(E154="BUY",G154-F154)))*C154*D154</f>
        <v>0</v>
      </c>
    </row>
    <row r="155" spans="1:8" ht="15.75">
      <c r="A155" s="7">
        <v>43413</v>
      </c>
      <c r="B155" s="8" t="s">
        <v>29</v>
      </c>
      <c r="C155" s="8">
        <v>4000</v>
      </c>
      <c r="D155" s="8">
        <v>5</v>
      </c>
      <c r="E155" s="8" t="s">
        <v>6</v>
      </c>
      <c r="F155" s="9">
        <v>56.5</v>
      </c>
      <c r="G155" s="9">
        <v>58.3</v>
      </c>
      <c r="H155" s="9">
        <f t="shared" ref="H155" si="116">(IF(E155="SELL",F155-G155,IF(E155="BUY",G155-F155)))*C155*D155</f>
        <v>35999.999999999942</v>
      </c>
    </row>
    <row r="156" spans="1:8" ht="15.75">
      <c r="A156" s="7">
        <v>43406</v>
      </c>
      <c r="B156" s="8" t="s">
        <v>13</v>
      </c>
      <c r="C156" s="8">
        <v>500</v>
      </c>
      <c r="D156" s="8">
        <v>5</v>
      </c>
      <c r="E156" s="8" t="s">
        <v>6</v>
      </c>
      <c r="F156" s="9">
        <v>2450.3000000000002</v>
      </c>
      <c r="G156" s="9">
        <v>2479</v>
      </c>
      <c r="H156" s="9">
        <f t="shared" ref="H156" si="117">(IF(E156="SELL",F156-G156,IF(E156="BUY",G156-F156)))*C156*D156</f>
        <v>71749.999999999549</v>
      </c>
    </row>
    <row r="157" spans="1:8" ht="15.75">
      <c r="A157" s="7">
        <v>43405</v>
      </c>
      <c r="B157" s="8" t="s">
        <v>13</v>
      </c>
      <c r="C157" s="8">
        <v>500</v>
      </c>
      <c r="D157" s="8">
        <v>5</v>
      </c>
      <c r="E157" s="8" t="s">
        <v>6</v>
      </c>
      <c r="F157" s="9">
        <v>2430.1999999999998</v>
      </c>
      <c r="G157" s="9">
        <v>2446</v>
      </c>
      <c r="H157" s="9">
        <f t="shared" ref="H157" si="118">(IF(E157="SELL",F157-G157,IF(E157="BUY",G157-F157)))*C157*D157</f>
        <v>39500.000000000451</v>
      </c>
    </row>
    <row r="158" spans="1:8" ht="15.75">
      <c r="A158" s="7">
        <v>43404</v>
      </c>
      <c r="B158" s="8" t="s">
        <v>39</v>
      </c>
      <c r="C158" s="8">
        <v>1500</v>
      </c>
      <c r="D158" s="8">
        <v>5</v>
      </c>
      <c r="E158" s="8" t="s">
        <v>6</v>
      </c>
      <c r="F158" s="9">
        <v>223.2</v>
      </c>
      <c r="G158" s="9">
        <v>215</v>
      </c>
      <c r="H158" s="9">
        <f t="shared" ref="H158" si="119">(IF(E158="SELL",F158-G158,IF(E158="BUY",G158-F158)))*C158*D158</f>
        <v>-61499.99999999992</v>
      </c>
    </row>
    <row r="159" spans="1:8" ht="15.75">
      <c r="A159" s="7">
        <v>43402</v>
      </c>
      <c r="B159" s="8" t="s">
        <v>27</v>
      </c>
      <c r="C159" s="8">
        <v>1500</v>
      </c>
      <c r="D159" s="8">
        <v>5</v>
      </c>
      <c r="E159" s="8" t="s">
        <v>6</v>
      </c>
      <c r="F159" s="9">
        <v>404</v>
      </c>
      <c r="G159" s="9">
        <v>404</v>
      </c>
      <c r="H159" s="9">
        <f t="shared" ref="H159" si="120">(IF(E159="SELL",F159-G159,IF(E159="BUY",G159-F159)))*C159*D159</f>
        <v>0</v>
      </c>
    </row>
    <row r="160" spans="1:8" ht="15.75">
      <c r="A160" s="7">
        <v>43399</v>
      </c>
      <c r="B160" s="8" t="s">
        <v>14</v>
      </c>
      <c r="C160" s="8">
        <v>1200</v>
      </c>
      <c r="D160" s="8">
        <v>5</v>
      </c>
      <c r="E160" s="8" t="s">
        <v>7</v>
      </c>
      <c r="F160" s="9">
        <v>771</v>
      </c>
      <c r="G160" s="9">
        <v>760.2</v>
      </c>
      <c r="H160" s="9">
        <f t="shared" ref="H160" si="121">(IF(E160="SELL",F160-G160,IF(E160="BUY",G160-F160)))*C160*D160</f>
        <v>64799.999999999724</v>
      </c>
    </row>
    <row r="161" spans="1:8" ht="15.75">
      <c r="A161" s="7">
        <v>43398</v>
      </c>
      <c r="B161" s="8" t="s">
        <v>13</v>
      </c>
      <c r="C161" s="8">
        <v>500</v>
      </c>
      <c r="D161" s="8">
        <v>5</v>
      </c>
      <c r="E161" s="8" t="s">
        <v>6</v>
      </c>
      <c r="F161" s="9">
        <v>2283</v>
      </c>
      <c r="G161" s="9">
        <v>2330.1999999999998</v>
      </c>
      <c r="H161" s="9">
        <f t="shared" ref="H161" si="122">(IF(E161="SELL",F161-G161,IF(E161="BUY",G161-F161)))*C161*D161</f>
        <v>117999.99999999955</v>
      </c>
    </row>
    <row r="162" spans="1:8" ht="15.75">
      <c r="A162" s="7">
        <v>43398</v>
      </c>
      <c r="B162" s="8" t="s">
        <v>28</v>
      </c>
      <c r="C162" s="8">
        <v>1500</v>
      </c>
      <c r="D162" s="8">
        <v>5</v>
      </c>
      <c r="E162" s="8" t="s">
        <v>6</v>
      </c>
      <c r="F162" s="9">
        <v>468.55</v>
      </c>
      <c r="G162" s="9">
        <v>480.2</v>
      </c>
      <c r="H162" s="9">
        <f t="shared" ref="H162" si="123">(IF(E162="SELL",F162-G162,IF(E162="BUY",G162-F162)))*C162*D162</f>
        <v>87374.99999999984</v>
      </c>
    </row>
    <row r="163" spans="1:8" ht="15.75">
      <c r="A163" s="7">
        <v>43396</v>
      </c>
      <c r="B163" s="8" t="s">
        <v>39</v>
      </c>
      <c r="C163" s="8">
        <v>1500</v>
      </c>
      <c r="D163" s="8">
        <v>5</v>
      </c>
      <c r="E163" s="8" t="s">
        <v>6</v>
      </c>
      <c r="F163" s="9">
        <v>190</v>
      </c>
      <c r="G163" s="9">
        <v>200</v>
      </c>
      <c r="H163" s="9">
        <f t="shared" ref="H163" si="124">(IF(E163="SELL",F163-G163,IF(E163="BUY",G163-F163)))*C163*D163</f>
        <v>75000</v>
      </c>
    </row>
    <row r="164" spans="1:8" ht="15.75">
      <c r="A164" s="7">
        <v>43396</v>
      </c>
      <c r="B164" s="8" t="s">
        <v>39</v>
      </c>
      <c r="C164" s="8">
        <v>1500</v>
      </c>
      <c r="D164" s="8">
        <v>5</v>
      </c>
      <c r="E164" s="8" t="s">
        <v>7</v>
      </c>
      <c r="F164" s="9">
        <v>185.5</v>
      </c>
      <c r="G164" s="9">
        <v>185.5</v>
      </c>
      <c r="H164" s="9">
        <f t="shared" ref="H164" si="125">(IF(E164="SELL",F164-G164,IF(E164="BUY",G164-F164)))*C164*D164</f>
        <v>0</v>
      </c>
    </row>
    <row r="165" spans="1:8" ht="15.75">
      <c r="A165" s="7">
        <v>43396</v>
      </c>
      <c r="B165" s="8" t="s">
        <v>13</v>
      </c>
      <c r="C165" s="8">
        <v>500</v>
      </c>
      <c r="D165" s="8">
        <v>5</v>
      </c>
      <c r="E165" s="8" t="s">
        <v>7</v>
      </c>
      <c r="F165" s="9">
        <v>2050.5</v>
      </c>
      <c r="G165" s="9">
        <v>2000</v>
      </c>
      <c r="H165" s="9">
        <f t="shared" ref="H165" si="126">(IF(E165="SELL",F165-G165,IF(E165="BUY",G165-F165)))*C165*D165</f>
        <v>126250</v>
      </c>
    </row>
    <row r="166" spans="1:8" ht="15.75">
      <c r="A166" s="7">
        <v>43390</v>
      </c>
      <c r="B166" s="8" t="s">
        <v>39</v>
      </c>
      <c r="C166" s="8">
        <v>1500</v>
      </c>
      <c r="D166" s="8">
        <v>5</v>
      </c>
      <c r="E166" s="8" t="s">
        <v>7</v>
      </c>
      <c r="F166" s="9">
        <v>250.3</v>
      </c>
      <c r="G166" s="9">
        <v>240</v>
      </c>
      <c r="H166" s="9">
        <f t="shared" ref="H166" si="127">(IF(E166="SELL",F166-G166,IF(E166="BUY",G166-F166)))*C166*D166</f>
        <v>77250.000000000087</v>
      </c>
    </row>
    <row r="167" spans="1:8" ht="15.75">
      <c r="A167" s="7">
        <v>43388</v>
      </c>
      <c r="B167" s="8" t="s">
        <v>39</v>
      </c>
      <c r="C167" s="8">
        <v>1500</v>
      </c>
      <c r="D167" s="8">
        <v>5</v>
      </c>
      <c r="E167" s="8" t="s">
        <v>7</v>
      </c>
      <c r="F167" s="9">
        <v>283.5</v>
      </c>
      <c r="G167" s="9">
        <v>275.3</v>
      </c>
      <c r="H167" s="9">
        <f t="shared" ref="H167" si="128">(IF(E167="SELL",F167-G167,IF(E167="BUY",G167-F167)))*C167*D167</f>
        <v>61499.99999999992</v>
      </c>
    </row>
    <row r="168" spans="1:8" ht="15.75">
      <c r="A168" s="7">
        <v>43385</v>
      </c>
      <c r="B168" s="8" t="s">
        <v>39</v>
      </c>
      <c r="C168" s="8">
        <v>1500</v>
      </c>
      <c r="D168" s="8">
        <v>5</v>
      </c>
      <c r="E168" s="8" t="s">
        <v>6</v>
      </c>
      <c r="F168" s="9">
        <v>305</v>
      </c>
      <c r="G168" s="9">
        <v>311.55</v>
      </c>
      <c r="H168" s="9">
        <f t="shared" ref="H168" si="129">(IF(E168="SELL",F168-G168,IF(E168="BUY",G168-F168)))*C168*D168</f>
        <v>49125.00000000008</v>
      </c>
    </row>
    <row r="169" spans="1:8" ht="15.75">
      <c r="A169" s="7">
        <v>43384</v>
      </c>
      <c r="B169" s="8" t="s">
        <v>13</v>
      </c>
      <c r="C169" s="8">
        <v>500</v>
      </c>
      <c r="D169" s="8">
        <v>5</v>
      </c>
      <c r="E169" s="8" t="s">
        <v>6</v>
      </c>
      <c r="F169" s="9">
        <v>2150</v>
      </c>
      <c r="G169" s="9">
        <v>2180</v>
      </c>
      <c r="H169" s="9">
        <f t="shared" ref="H169" si="130">(IF(E169="SELL",F169-G169,IF(E169="BUY",G169-F169)))*C169*D169</f>
        <v>75000</v>
      </c>
    </row>
    <row r="170" spans="1:8" ht="15.75">
      <c r="A170" s="7">
        <v>43383</v>
      </c>
      <c r="B170" s="8" t="s">
        <v>39</v>
      </c>
      <c r="C170" s="8">
        <v>1500</v>
      </c>
      <c r="D170" s="8">
        <v>5</v>
      </c>
      <c r="E170" s="8" t="s">
        <v>6</v>
      </c>
      <c r="F170" s="9">
        <v>263.5</v>
      </c>
      <c r="G170" s="9">
        <v>269</v>
      </c>
      <c r="H170" s="9">
        <f t="shared" ref="H170" si="131">(IF(E170="SELL",F170-G170,IF(E170="BUY",G170-F170)))*C170*D170</f>
        <v>41250</v>
      </c>
    </row>
    <row r="171" spans="1:8" ht="15.75">
      <c r="A171" s="7">
        <v>43382</v>
      </c>
      <c r="B171" s="8" t="s">
        <v>39</v>
      </c>
      <c r="C171" s="8">
        <v>1500</v>
      </c>
      <c r="D171" s="8">
        <v>5</v>
      </c>
      <c r="E171" s="8" t="s">
        <v>7</v>
      </c>
      <c r="F171" s="9">
        <v>203</v>
      </c>
      <c r="G171" s="9">
        <v>197.2</v>
      </c>
      <c r="H171" s="9">
        <f t="shared" ref="H171" si="132">(IF(E171="SELL",F171-G171,IF(E171="BUY",G171-F171)))*C171*D171</f>
        <v>43500.00000000008</v>
      </c>
    </row>
    <row r="172" spans="1:8" ht="15.75">
      <c r="A172" s="7">
        <v>43381</v>
      </c>
      <c r="B172" s="8" t="s">
        <v>29</v>
      </c>
      <c r="C172" s="8">
        <v>4000</v>
      </c>
      <c r="D172" s="8">
        <v>5</v>
      </c>
      <c r="E172" s="8" t="s">
        <v>6</v>
      </c>
      <c r="F172" s="9">
        <v>62</v>
      </c>
      <c r="G172" s="9">
        <v>63.5</v>
      </c>
      <c r="H172" s="9">
        <f t="shared" ref="H172" si="133">(IF(E172="SELL",F172-G172,IF(E172="BUY",G172-F172)))*C172*D172</f>
        <v>30000</v>
      </c>
    </row>
    <row r="173" spans="1:8" ht="15.75">
      <c r="A173" s="7">
        <v>43378</v>
      </c>
      <c r="B173" s="8" t="s">
        <v>42</v>
      </c>
      <c r="C173" s="8">
        <v>3000</v>
      </c>
      <c r="D173" s="8">
        <v>5</v>
      </c>
      <c r="E173" s="8" t="s">
        <v>6</v>
      </c>
      <c r="F173" s="9">
        <v>117.5</v>
      </c>
      <c r="G173" s="9">
        <v>120.2</v>
      </c>
      <c r="H173" s="9">
        <f t="shared" ref="H173" si="134">(IF(E173="SELL",F173-G173,IF(E173="BUY",G173-F173)))*C173*D173</f>
        <v>40500.000000000044</v>
      </c>
    </row>
    <row r="174" spans="1:8" ht="15.75">
      <c r="A174" s="7">
        <v>43377</v>
      </c>
      <c r="B174" s="8" t="s">
        <v>29</v>
      </c>
      <c r="C174" s="8">
        <v>4000</v>
      </c>
      <c r="D174" s="8">
        <v>5</v>
      </c>
      <c r="E174" s="8" t="s">
        <v>7</v>
      </c>
      <c r="F174" s="9">
        <v>75</v>
      </c>
      <c r="G174" s="9">
        <v>73</v>
      </c>
      <c r="H174" s="9">
        <f t="shared" ref="H174" si="135">(IF(E174="SELL",F174-G174,IF(E174="BUY",G174-F174)))*C174*D174</f>
        <v>40000</v>
      </c>
    </row>
    <row r="175" spans="1:8" ht="15.75">
      <c r="A175" s="7">
        <v>43376</v>
      </c>
      <c r="B175" s="8" t="s">
        <v>29</v>
      </c>
      <c r="C175" s="8">
        <v>4000</v>
      </c>
      <c r="D175" s="8">
        <v>5</v>
      </c>
      <c r="E175" s="8" t="s">
        <v>6</v>
      </c>
      <c r="F175" s="9">
        <v>71</v>
      </c>
      <c r="G175" s="9">
        <v>75.3</v>
      </c>
      <c r="H175" s="9">
        <f t="shared" ref="H175" si="136">(IF(E175="SELL",F175-G175,IF(E175="BUY",G175-F175)))*C175*D175</f>
        <v>85999.999999999942</v>
      </c>
    </row>
    <row r="176" spans="1:8" ht="15.75">
      <c r="A176" s="7">
        <v>43374</v>
      </c>
      <c r="B176" s="8" t="s">
        <v>16</v>
      </c>
      <c r="C176" s="8">
        <v>750</v>
      </c>
      <c r="D176" s="8">
        <v>5</v>
      </c>
      <c r="E176" s="8" t="s">
        <v>6</v>
      </c>
      <c r="F176" s="9">
        <v>1156.6500000000001</v>
      </c>
      <c r="G176" s="9">
        <v>1165</v>
      </c>
      <c r="H176" s="9">
        <f t="shared" ref="H176" si="137">(IF(E176="SELL",F176-G176,IF(E176="BUY",G176-F176)))*C176*D176</f>
        <v>31312.499999999658</v>
      </c>
    </row>
    <row r="177" spans="1:8" ht="15.75">
      <c r="A177" s="7">
        <v>43371</v>
      </c>
      <c r="B177" s="8" t="s">
        <v>29</v>
      </c>
      <c r="C177" s="8">
        <v>4000</v>
      </c>
      <c r="D177" s="8">
        <v>5</v>
      </c>
      <c r="E177" s="8" t="s">
        <v>7</v>
      </c>
      <c r="F177" s="9">
        <v>88</v>
      </c>
      <c r="G177" s="9">
        <v>83.8</v>
      </c>
      <c r="H177" s="9">
        <f t="shared" ref="H177" si="138">(IF(E177="SELL",F177-G177,IF(E177="BUY",G177-F177)))*C177*D177</f>
        <v>84000.000000000058</v>
      </c>
    </row>
    <row r="178" spans="1:8" ht="15.75">
      <c r="A178" s="7">
        <v>43371</v>
      </c>
      <c r="B178" s="8" t="s">
        <v>41</v>
      </c>
      <c r="C178" s="8">
        <v>1200</v>
      </c>
      <c r="D178" s="8">
        <v>5</v>
      </c>
      <c r="E178" s="8" t="s">
        <v>7</v>
      </c>
      <c r="F178" s="9">
        <v>175</v>
      </c>
      <c r="G178" s="9">
        <v>165.5</v>
      </c>
      <c r="H178" s="9">
        <f t="shared" ref="H178" si="139">(IF(E178="SELL",F178-G178,IF(E178="BUY",G178-F178)))*C178*D178</f>
        <v>57000</v>
      </c>
    </row>
    <row r="179" spans="1:8" ht="15.75">
      <c r="A179" s="7">
        <v>43370</v>
      </c>
      <c r="B179" s="8" t="s">
        <v>40</v>
      </c>
      <c r="C179" s="8">
        <v>1200</v>
      </c>
      <c r="D179" s="8">
        <v>5</v>
      </c>
      <c r="E179" s="8" t="s">
        <v>7</v>
      </c>
      <c r="F179" s="9">
        <v>434</v>
      </c>
      <c r="G179" s="9">
        <v>426</v>
      </c>
      <c r="H179" s="9">
        <f t="shared" ref="H179" si="140">(IF(E179="SELL",F179-G179,IF(E179="BUY",G179-F179)))*C179*D179</f>
        <v>48000</v>
      </c>
    </row>
    <row r="180" spans="1:8" ht="15.75">
      <c r="A180" s="7">
        <v>43370</v>
      </c>
      <c r="B180" s="8" t="s">
        <v>23</v>
      </c>
      <c r="C180" s="8">
        <v>8000</v>
      </c>
      <c r="D180" s="8">
        <v>5</v>
      </c>
      <c r="E180" s="8" t="s">
        <v>6</v>
      </c>
      <c r="F180" s="9">
        <v>82</v>
      </c>
      <c r="G180" s="9">
        <v>81.2</v>
      </c>
      <c r="H180" s="15">
        <f t="shared" ref="H180" si="141">(IF(E180="SELL",F180-G180,IF(E180="BUY",G180-F180)))*C180*D180</f>
        <v>-31999.999999999887</v>
      </c>
    </row>
    <row r="181" spans="1:8" ht="15.75">
      <c r="A181" s="7">
        <v>43369</v>
      </c>
      <c r="B181" s="8" t="s">
        <v>20</v>
      </c>
      <c r="C181" s="8">
        <v>1200</v>
      </c>
      <c r="D181" s="8">
        <v>5</v>
      </c>
      <c r="E181" s="8" t="s">
        <v>6</v>
      </c>
      <c r="F181" s="9">
        <v>692</v>
      </c>
      <c r="G181" s="9">
        <v>698</v>
      </c>
      <c r="H181" s="9">
        <f t="shared" ref="H181" si="142">(IF(E181="SELL",F181-G181,IF(E181="BUY",G181-F181)))*C181*D181</f>
        <v>36000</v>
      </c>
    </row>
    <row r="182" spans="1:8" ht="15.75">
      <c r="A182" s="7">
        <v>43368</v>
      </c>
      <c r="B182" s="8" t="s">
        <v>39</v>
      </c>
      <c r="C182" s="8">
        <v>1500</v>
      </c>
      <c r="D182" s="8">
        <v>5</v>
      </c>
      <c r="E182" s="8" t="s">
        <v>7</v>
      </c>
      <c r="F182" s="9">
        <v>380</v>
      </c>
      <c r="G182" s="9">
        <v>369</v>
      </c>
      <c r="H182" s="9">
        <f t="shared" ref="H182" si="143">(IF(E182="SELL",F182-G182,IF(E182="BUY",G182-F182)))*C182*D182</f>
        <v>82500</v>
      </c>
    </row>
    <row r="183" spans="1:8" ht="15.75">
      <c r="A183" s="7">
        <v>43368</v>
      </c>
      <c r="B183" s="8" t="s">
        <v>29</v>
      </c>
      <c r="C183" s="8">
        <v>4000</v>
      </c>
      <c r="D183" s="8">
        <v>5</v>
      </c>
      <c r="E183" s="8" t="s">
        <v>6</v>
      </c>
      <c r="F183" s="9">
        <v>225.5</v>
      </c>
      <c r="G183" s="9">
        <v>227.5</v>
      </c>
      <c r="H183" s="9">
        <f t="shared" ref="H183" si="144">(IF(E183="SELL",F183-G183,IF(E183="BUY",G183-F183)))*C183*D183</f>
        <v>40000</v>
      </c>
    </row>
    <row r="184" spans="1:8" ht="15.75">
      <c r="A184" s="7">
        <v>43367</v>
      </c>
      <c r="B184" s="8" t="s">
        <v>29</v>
      </c>
      <c r="C184" s="8">
        <v>4000</v>
      </c>
      <c r="D184" s="8">
        <v>5</v>
      </c>
      <c r="E184" s="8" t="s">
        <v>6</v>
      </c>
      <c r="F184" s="9">
        <v>211</v>
      </c>
      <c r="G184" s="9">
        <v>215</v>
      </c>
      <c r="H184" s="9">
        <f t="shared" ref="H184" si="145">(IF(E184="SELL",F184-G184,IF(E184="BUY",G184-F184)))*C184*D184</f>
        <v>80000</v>
      </c>
    </row>
    <row r="185" spans="1:8" ht="15.75">
      <c r="A185" s="7">
        <v>43367</v>
      </c>
      <c r="B185" s="8" t="s">
        <v>39</v>
      </c>
      <c r="C185" s="8">
        <v>1500</v>
      </c>
      <c r="D185" s="8">
        <v>5</v>
      </c>
      <c r="E185" s="8" t="s">
        <v>6</v>
      </c>
      <c r="F185" s="9">
        <v>392</v>
      </c>
      <c r="G185" s="9">
        <v>406</v>
      </c>
      <c r="H185" s="9">
        <f t="shared" ref="H185" si="146">(IF(E185="SELL",F185-G185,IF(E185="BUY",G185-F185)))*C185*D185</f>
        <v>105000</v>
      </c>
    </row>
    <row r="186" spans="1:8" ht="15.75">
      <c r="A186" s="7">
        <v>43367</v>
      </c>
      <c r="B186" s="8" t="s">
        <v>39</v>
      </c>
      <c r="C186" s="8">
        <v>1500</v>
      </c>
      <c r="D186" s="8">
        <v>5</v>
      </c>
      <c r="E186" s="8" t="s">
        <v>6</v>
      </c>
      <c r="F186" s="9">
        <v>392</v>
      </c>
      <c r="G186" s="9">
        <v>406</v>
      </c>
      <c r="H186" s="9">
        <f t="shared" ref="H186" si="147">(IF(E186="SELL",F186-G186,IF(E186="BUY",G186-F186)))*C186*D186</f>
        <v>105000</v>
      </c>
    </row>
    <row r="187" spans="1:8" ht="15.75">
      <c r="A187" s="7">
        <v>43364</v>
      </c>
      <c r="B187" s="8" t="s">
        <v>38</v>
      </c>
      <c r="C187" s="8">
        <v>2250</v>
      </c>
      <c r="D187" s="8">
        <v>5</v>
      </c>
      <c r="E187" s="8" t="s">
        <v>6</v>
      </c>
      <c r="F187" s="9">
        <v>242</v>
      </c>
      <c r="G187" s="9">
        <v>246</v>
      </c>
      <c r="H187" s="9">
        <f t="shared" ref="H187" si="148">(IF(E187="SELL",F187-G187,IF(E187="BUY",G187-F187)))*C187*D187</f>
        <v>45000</v>
      </c>
    </row>
    <row r="188" spans="1:8" ht="15.75">
      <c r="A188" s="7">
        <v>43362</v>
      </c>
      <c r="B188" s="8" t="s">
        <v>37</v>
      </c>
      <c r="C188" s="8">
        <v>4500</v>
      </c>
      <c r="D188" s="8">
        <v>5</v>
      </c>
      <c r="E188" s="8" t="s">
        <v>7</v>
      </c>
      <c r="F188" s="9">
        <v>293.89999999999998</v>
      </c>
      <c r="G188" s="9">
        <v>293</v>
      </c>
      <c r="H188" s="9">
        <f t="shared" ref="H188" si="149">(IF(E188="SELL",F188-G188,IF(E188="BUY",G188-F188)))*C188*D188</f>
        <v>20249.999999999487</v>
      </c>
    </row>
    <row r="189" spans="1:8" ht="15.75">
      <c r="A189" s="7">
        <v>43362</v>
      </c>
      <c r="B189" s="8" t="s">
        <v>37</v>
      </c>
      <c r="C189" s="8">
        <v>4000</v>
      </c>
      <c r="D189" s="8">
        <v>5</v>
      </c>
      <c r="E189" s="8" t="s">
        <v>6</v>
      </c>
      <c r="F189" s="9">
        <v>115.05</v>
      </c>
      <c r="G189" s="9">
        <v>118</v>
      </c>
      <c r="H189" s="9">
        <f t="shared" ref="H189" si="150">(IF(E189="SELL",F189-G189,IF(E189="BUY",G189-F189)))*C189*D189</f>
        <v>59000.000000000058</v>
      </c>
    </row>
    <row r="190" spans="1:8" ht="15.75">
      <c r="A190" s="7">
        <v>43362</v>
      </c>
      <c r="B190" s="8" t="s">
        <v>22</v>
      </c>
      <c r="C190" s="8">
        <v>500</v>
      </c>
      <c r="D190" s="8">
        <v>5</v>
      </c>
      <c r="E190" s="8" t="s">
        <v>6</v>
      </c>
      <c r="F190" s="9">
        <v>1332</v>
      </c>
      <c r="G190" s="9">
        <v>1305.3</v>
      </c>
      <c r="H190" s="9">
        <f t="shared" ref="H190" si="151">(IF(E190="SELL",F190-G190,IF(E190="BUY",G190-F190)))*C190*D190</f>
        <v>-66750.000000000116</v>
      </c>
    </row>
    <row r="191" spans="1:8" ht="15.75">
      <c r="A191" s="7">
        <v>43361</v>
      </c>
      <c r="B191" s="8" t="s">
        <v>36</v>
      </c>
      <c r="C191" s="8">
        <v>500</v>
      </c>
      <c r="D191" s="8">
        <v>5</v>
      </c>
      <c r="E191" s="8" t="s">
        <v>6</v>
      </c>
      <c r="F191" s="9">
        <v>2060</v>
      </c>
      <c r="G191" s="9">
        <v>2038</v>
      </c>
      <c r="H191" s="9">
        <f t="shared" ref="H191" si="152">(IF(E191="SELL",F191-G191,IF(E191="BUY",G191-F191)))*C191*D191</f>
        <v>-55000</v>
      </c>
    </row>
    <row r="192" spans="1:8" ht="15.75">
      <c r="A192" s="7">
        <v>43361</v>
      </c>
      <c r="B192" s="8" t="s">
        <v>35</v>
      </c>
      <c r="C192" s="8">
        <v>7000</v>
      </c>
      <c r="D192" s="8">
        <v>5</v>
      </c>
      <c r="E192" s="8" t="s">
        <v>7</v>
      </c>
      <c r="F192" s="9">
        <v>88.5</v>
      </c>
      <c r="G192" s="9">
        <v>86.2</v>
      </c>
      <c r="H192" s="9">
        <f t="shared" ref="H192" si="153">(IF(E192="SELL",F192-G192,IF(E192="BUY",G192-F192)))*C192*D192</f>
        <v>80499.999999999898</v>
      </c>
    </row>
    <row r="193" spans="1:8" ht="15.75">
      <c r="A193" s="7">
        <v>43361</v>
      </c>
      <c r="B193" s="8" t="s">
        <v>35</v>
      </c>
      <c r="C193" s="8">
        <v>7000</v>
      </c>
      <c r="D193" s="8">
        <v>5</v>
      </c>
      <c r="E193" s="8" t="s">
        <v>7</v>
      </c>
      <c r="F193" s="9">
        <v>89.5</v>
      </c>
      <c r="G193" s="9">
        <v>88</v>
      </c>
      <c r="H193" s="9">
        <f t="shared" ref="H193" si="154">(IF(E193="SELL",F193-G193,IF(E193="BUY",G193-F193)))*C193*D193</f>
        <v>52500</v>
      </c>
    </row>
    <row r="194" spans="1:8" ht="15.75">
      <c r="A194" s="7">
        <v>43360</v>
      </c>
      <c r="B194" s="8" t="s">
        <v>26</v>
      </c>
      <c r="C194" s="8">
        <v>12000</v>
      </c>
      <c r="D194" s="8">
        <v>5</v>
      </c>
      <c r="E194" s="8" t="s">
        <v>6</v>
      </c>
      <c r="F194" s="9">
        <v>78.3</v>
      </c>
      <c r="G194" s="9">
        <v>79.2</v>
      </c>
      <c r="H194" s="9">
        <f t="shared" ref="H194" si="155">(IF(E194="SELL",F194-G194,IF(E194="BUY",G194-F194)))*C194*D194</f>
        <v>54000.000000000349</v>
      </c>
    </row>
    <row r="195" spans="1:8" ht="15.75">
      <c r="A195" s="7">
        <v>43360</v>
      </c>
      <c r="B195" s="8" t="s">
        <v>13</v>
      </c>
      <c r="C195" s="8">
        <v>500</v>
      </c>
      <c r="D195" s="8">
        <v>5</v>
      </c>
      <c r="E195" s="8" t="s">
        <v>6</v>
      </c>
      <c r="F195" s="9">
        <v>2600</v>
      </c>
      <c r="G195" s="9">
        <v>2600</v>
      </c>
      <c r="H195" s="9">
        <f t="shared" ref="H195" si="156">(IF(E195="SELL",F195-G195,IF(E195="BUY",G195-F195)))*C195*D195</f>
        <v>0</v>
      </c>
    </row>
    <row r="196" spans="1:8" ht="15.75">
      <c r="A196" s="7">
        <v>43360</v>
      </c>
      <c r="B196" s="8" t="s">
        <v>29</v>
      </c>
      <c r="C196" s="8">
        <v>4000</v>
      </c>
      <c r="D196" s="8">
        <v>5</v>
      </c>
      <c r="E196" s="8" t="s">
        <v>6</v>
      </c>
      <c r="F196" s="9">
        <v>238.8</v>
      </c>
      <c r="G196" s="9">
        <v>238.8</v>
      </c>
      <c r="H196" s="9">
        <f t="shared" ref="H196" si="157">(IF(E196="SELL",F196-G196,IF(E196="BUY",G196-F196)))*C196*D196</f>
        <v>0</v>
      </c>
    </row>
    <row r="197" spans="1:8" ht="15.75">
      <c r="A197" s="7">
        <v>43357</v>
      </c>
      <c r="B197" s="8" t="s">
        <v>20</v>
      </c>
      <c r="C197" s="8">
        <v>1200</v>
      </c>
      <c r="D197" s="8">
        <v>5</v>
      </c>
      <c r="E197" s="8" t="s">
        <v>6</v>
      </c>
      <c r="F197" s="9">
        <v>723.5</v>
      </c>
      <c r="G197" s="9">
        <v>735</v>
      </c>
      <c r="H197" s="9">
        <f t="shared" ref="H197" si="158">(IF(E197="SELL",F197-G197,IF(E197="BUY",G197-F197)))*C197*D197</f>
        <v>69000</v>
      </c>
    </row>
    <row r="198" spans="1:8" ht="15.75">
      <c r="A198" s="7">
        <v>43357</v>
      </c>
      <c r="B198" s="8" t="s">
        <v>30</v>
      </c>
      <c r="C198" s="8">
        <v>1000</v>
      </c>
      <c r="D198" s="8">
        <v>5</v>
      </c>
      <c r="E198" s="8" t="s">
        <v>6</v>
      </c>
      <c r="F198" s="9">
        <v>802</v>
      </c>
      <c r="G198" s="9">
        <v>811</v>
      </c>
      <c r="H198" s="9">
        <f t="shared" ref="H198" si="159">(IF(E198="SELL",F198-G198,IF(E198="BUY",G198-F198)))*C198*D198</f>
        <v>45000</v>
      </c>
    </row>
    <row r="199" spans="1:8" ht="15.75">
      <c r="A199" s="7">
        <v>43357</v>
      </c>
      <c r="B199" s="8" t="s">
        <v>9</v>
      </c>
      <c r="C199" s="8">
        <v>9000</v>
      </c>
      <c r="D199" s="8">
        <v>5</v>
      </c>
      <c r="E199" s="8" t="s">
        <v>6</v>
      </c>
      <c r="F199" s="9">
        <v>87.5</v>
      </c>
      <c r="G199" s="9">
        <v>86.55</v>
      </c>
      <c r="H199" s="9">
        <f t="shared" ref="H199" si="160">(IF(E199="SELL",F199-G199,IF(E199="BUY",G199-F199)))*C199*D199</f>
        <v>-42750.000000000131</v>
      </c>
    </row>
    <row r="200" spans="1:8" ht="15.75">
      <c r="A200" s="7">
        <v>43355</v>
      </c>
      <c r="B200" s="8" t="s">
        <v>11</v>
      </c>
      <c r="C200" s="8">
        <v>4500</v>
      </c>
      <c r="D200" s="8">
        <v>5</v>
      </c>
      <c r="E200" s="8" t="s">
        <v>6</v>
      </c>
      <c r="F200" s="9">
        <v>308</v>
      </c>
      <c r="G200" s="9">
        <v>309.2</v>
      </c>
      <c r="H200" s="9">
        <f t="shared" ref="H200" si="161">(IF(E200="SELL",F200-G200,IF(E200="BUY",G200-F200)))*C200*D200</f>
        <v>26999.999999999745</v>
      </c>
    </row>
    <row r="201" spans="1:8" ht="15.75">
      <c r="A201" s="7">
        <v>43355</v>
      </c>
      <c r="B201" s="8" t="s">
        <v>29</v>
      </c>
      <c r="C201" s="8">
        <v>4000</v>
      </c>
      <c r="D201" s="8">
        <v>5</v>
      </c>
      <c r="E201" s="8" t="s">
        <v>6</v>
      </c>
      <c r="F201" s="9">
        <v>228</v>
      </c>
      <c r="G201" s="9">
        <v>232</v>
      </c>
      <c r="H201" s="9">
        <f t="shared" ref="H201" si="162">(IF(E201="SELL",F201-G201,IF(E201="BUY",G201-F201)))*C201*D201</f>
        <v>80000</v>
      </c>
    </row>
    <row r="202" spans="1:8" ht="15.75">
      <c r="A202" s="7">
        <v>43354</v>
      </c>
      <c r="B202" s="8" t="s">
        <v>28</v>
      </c>
      <c r="C202" s="8">
        <v>1500</v>
      </c>
      <c r="D202" s="8">
        <v>5</v>
      </c>
      <c r="E202" s="8" t="s">
        <v>7</v>
      </c>
      <c r="F202" s="9">
        <v>626</v>
      </c>
      <c r="G202" s="9">
        <v>617.1</v>
      </c>
      <c r="H202" s="9">
        <f t="shared" ref="H202" si="163">(IF(E202="SELL",F202-G202,IF(E202="BUY",G202-F202)))*C202*D202</f>
        <v>66749.999999999825</v>
      </c>
    </row>
    <row r="203" spans="1:8" ht="15.75">
      <c r="A203" s="7">
        <v>43354</v>
      </c>
      <c r="B203" s="8" t="s">
        <v>27</v>
      </c>
      <c r="C203" s="8">
        <v>1200</v>
      </c>
      <c r="D203" s="8">
        <v>5</v>
      </c>
      <c r="E203" s="8" t="s">
        <v>7</v>
      </c>
      <c r="F203" s="9">
        <v>440</v>
      </c>
      <c r="G203" s="9">
        <v>440</v>
      </c>
      <c r="H203" s="9">
        <f t="shared" ref="H203" si="164">(IF(E203="SELL",F203-G203,IF(E203="BUY",G203-F203)))*C203*D203</f>
        <v>0</v>
      </c>
    </row>
    <row r="204" spans="1:8" ht="15.75">
      <c r="A204" s="7">
        <v>43353</v>
      </c>
      <c r="B204" s="8" t="s">
        <v>11</v>
      </c>
      <c r="C204" s="8">
        <v>4500</v>
      </c>
      <c r="D204" s="8">
        <v>5</v>
      </c>
      <c r="E204" s="8" t="s">
        <v>6</v>
      </c>
      <c r="F204" s="9">
        <v>313</v>
      </c>
      <c r="G204" s="9">
        <v>311</v>
      </c>
      <c r="H204" s="15">
        <f t="shared" ref="H204" si="165">(IF(E204="SELL",F204-G204,IF(E204="BUY",G204-F204)))*C204*D204</f>
        <v>-45000</v>
      </c>
    </row>
    <row r="205" spans="1:8" ht="15.75">
      <c r="A205" s="7">
        <v>43353</v>
      </c>
      <c r="B205" s="8" t="s">
        <v>26</v>
      </c>
      <c r="C205" s="8">
        <v>12000</v>
      </c>
      <c r="D205" s="8">
        <v>5</v>
      </c>
      <c r="E205" s="8" t="s">
        <v>7</v>
      </c>
      <c r="F205" s="9">
        <v>77.849999999999994</v>
      </c>
      <c r="G205" s="9">
        <v>78</v>
      </c>
      <c r="H205" s="9">
        <f t="shared" ref="H205" si="166">(IF(E205="SELL",F205-G205,IF(E205="BUY",G205-F205)))*C205*D205</f>
        <v>-9000.000000000342</v>
      </c>
    </row>
    <row r="206" spans="1:8" ht="15.75">
      <c r="A206" s="7">
        <v>43353</v>
      </c>
      <c r="B206" s="8" t="s">
        <v>20</v>
      </c>
      <c r="C206" s="8">
        <v>1200</v>
      </c>
      <c r="D206" s="8">
        <v>5</v>
      </c>
      <c r="E206" s="8" t="s">
        <v>6</v>
      </c>
      <c r="F206" s="9">
        <v>726</v>
      </c>
      <c r="G206" s="9">
        <v>711</v>
      </c>
      <c r="H206" s="15">
        <f t="shared" ref="H206" si="167">(IF(E206="SELL",F206-G206,IF(E206="BUY",G206-F206)))*C206*D206</f>
        <v>-90000</v>
      </c>
    </row>
    <row r="207" spans="1:8" ht="15.75">
      <c r="A207" s="7">
        <v>43350</v>
      </c>
      <c r="B207" s="8" t="s">
        <v>8</v>
      </c>
      <c r="C207" s="8">
        <v>900</v>
      </c>
      <c r="D207" s="8">
        <v>5</v>
      </c>
      <c r="E207" s="8" t="s">
        <v>6</v>
      </c>
      <c r="F207" s="9">
        <v>669.2</v>
      </c>
      <c r="G207" s="9">
        <v>676.8</v>
      </c>
      <c r="H207" s="9">
        <f t="shared" ref="H207" si="168">(IF(E207="SELL",F207-G207,IF(E207="BUY",G207-F207)))*C207*D207</f>
        <v>34199.999999999593</v>
      </c>
    </row>
    <row r="208" spans="1:8" ht="15.75">
      <c r="A208" s="7">
        <v>43350</v>
      </c>
      <c r="B208" s="8" t="s">
        <v>25</v>
      </c>
      <c r="C208" s="8">
        <v>4000</v>
      </c>
      <c r="D208" s="8">
        <v>5</v>
      </c>
      <c r="E208" s="8" t="s">
        <v>6</v>
      </c>
      <c r="F208" s="9">
        <v>170.3</v>
      </c>
      <c r="G208" s="9">
        <v>169.85</v>
      </c>
      <c r="H208" s="9">
        <f t="shared" ref="H208" si="169">(IF(E208="SELL",F208-G208,IF(E208="BUY",G208-F208)))*C208*D208</f>
        <v>-9000.000000000342</v>
      </c>
    </row>
    <row r="209" spans="1:8" ht="15.75">
      <c r="A209" s="7">
        <v>43349</v>
      </c>
      <c r="B209" s="8" t="s">
        <v>25</v>
      </c>
      <c r="C209" s="8">
        <v>4000</v>
      </c>
      <c r="D209" s="8">
        <v>5</v>
      </c>
      <c r="E209" s="8" t="s">
        <v>6</v>
      </c>
      <c r="F209" s="9">
        <v>145</v>
      </c>
      <c r="G209" s="9">
        <v>150</v>
      </c>
      <c r="H209" s="9">
        <f t="shared" ref="H209" si="170">(IF(E209="SELL",F209-G209,IF(E209="BUY",G209-F209)))*C209*D209</f>
        <v>100000</v>
      </c>
    </row>
    <row r="210" spans="1:8" ht="15.75">
      <c r="A210" s="7">
        <v>43348</v>
      </c>
      <c r="B210" s="8" t="s">
        <v>24</v>
      </c>
      <c r="C210" s="8">
        <v>1500</v>
      </c>
      <c r="D210" s="8">
        <v>5</v>
      </c>
      <c r="E210" s="8" t="s">
        <v>6</v>
      </c>
      <c r="F210" s="9">
        <v>441</v>
      </c>
      <c r="G210" s="9">
        <v>432</v>
      </c>
      <c r="H210" s="9">
        <f t="shared" ref="H210" si="171">(IF(E210="SELL",F210-G210,IF(E210="BUY",G210-F210)))*C210*D210</f>
        <v>-67500</v>
      </c>
    </row>
    <row r="211" spans="1:8" ht="15.75">
      <c r="A211" s="7">
        <v>43348</v>
      </c>
      <c r="B211" s="8" t="s">
        <v>9</v>
      </c>
      <c r="C211" s="8">
        <v>9000</v>
      </c>
      <c r="D211" s="8">
        <v>5</v>
      </c>
      <c r="E211" s="8" t="s">
        <v>6</v>
      </c>
      <c r="F211" s="9">
        <v>84.65</v>
      </c>
      <c r="G211" s="9">
        <v>85.15</v>
      </c>
      <c r="H211" s="9">
        <f t="shared" ref="H211" si="172">(IF(E211="SELL",F211-G211,IF(E211="BUY",G211-F211)))*C211*D211</f>
        <v>22500</v>
      </c>
    </row>
    <row r="212" spans="1:8" ht="15.75">
      <c r="A212" s="7">
        <v>43348</v>
      </c>
      <c r="B212" s="8" t="s">
        <v>23</v>
      </c>
      <c r="C212" s="8">
        <v>8000</v>
      </c>
      <c r="D212" s="8">
        <v>5</v>
      </c>
      <c r="E212" s="8" t="s">
        <v>7</v>
      </c>
      <c r="F212" s="9">
        <v>94.2</v>
      </c>
      <c r="G212" s="9">
        <v>92.2</v>
      </c>
      <c r="H212" s="9">
        <f t="shared" ref="H212" si="173">(IF(E212="SELL",F212-G212,IF(E212="BUY",G212-F212)))*C212*D212</f>
        <v>80000</v>
      </c>
    </row>
    <row r="213" spans="1:8" ht="15.75">
      <c r="A213" s="7">
        <v>43348</v>
      </c>
      <c r="B213" s="8" t="s">
        <v>22</v>
      </c>
      <c r="C213" s="8">
        <v>750</v>
      </c>
      <c r="D213" s="8">
        <v>5</v>
      </c>
      <c r="E213" s="8" t="s">
        <v>7</v>
      </c>
      <c r="F213" s="9">
        <v>1290</v>
      </c>
      <c r="G213" s="9">
        <v>1282</v>
      </c>
      <c r="H213" s="9">
        <f t="shared" ref="H213" si="174">(IF(E213="SELL",F213-G213,IF(E213="BUY",G213-F213)))*C213*D213</f>
        <v>30000</v>
      </c>
    </row>
    <row r="214" spans="1:8" ht="15.75">
      <c r="A214" s="7">
        <v>43348</v>
      </c>
      <c r="B214" s="8" t="s">
        <v>22</v>
      </c>
      <c r="C214" s="8">
        <v>750</v>
      </c>
      <c r="D214" s="8">
        <v>5</v>
      </c>
      <c r="E214" s="8" t="s">
        <v>6</v>
      </c>
      <c r="F214" s="9">
        <v>1290</v>
      </c>
      <c r="G214" s="9">
        <v>1311</v>
      </c>
      <c r="H214" s="15">
        <f t="shared" ref="H214" si="175">(IF(E214="SELL",F214-G214,IF(E214="BUY",G214-F214)))*C214*D214</f>
        <v>78750</v>
      </c>
    </row>
    <row r="215" spans="1:8" ht="15.75">
      <c r="A215" s="7">
        <v>43347</v>
      </c>
      <c r="B215" s="8" t="s">
        <v>15</v>
      </c>
      <c r="C215" s="8">
        <v>1400</v>
      </c>
      <c r="D215" s="8">
        <v>5</v>
      </c>
      <c r="E215" s="8" t="s">
        <v>6</v>
      </c>
      <c r="F215" s="9">
        <v>545</v>
      </c>
      <c r="G215" s="9">
        <v>535</v>
      </c>
      <c r="H215" s="15">
        <f t="shared" ref="H215" si="176">(IF(E215="SELL",F215-G215,IF(E215="BUY",G215-F215)))*C215*D215</f>
        <v>-70000</v>
      </c>
    </row>
    <row r="216" spans="1:8" ht="15.75">
      <c r="A216" s="7">
        <v>43347</v>
      </c>
      <c r="B216" s="8" t="s">
        <v>21</v>
      </c>
      <c r="C216" s="8">
        <v>12000</v>
      </c>
      <c r="D216" s="8">
        <v>5</v>
      </c>
      <c r="E216" s="8" t="s">
        <v>7</v>
      </c>
      <c r="F216" s="9">
        <v>78</v>
      </c>
      <c r="G216" s="9">
        <v>77.75</v>
      </c>
      <c r="H216" s="9">
        <f t="shared" ref="H216" si="177">(IF(E216="SELL",F216-G216,IF(E216="BUY",G216-F216)))*C216*D216</f>
        <v>15000</v>
      </c>
    </row>
    <row r="217" spans="1:8" ht="15.75">
      <c r="A217" s="7">
        <v>43347</v>
      </c>
      <c r="B217" s="8" t="s">
        <v>13</v>
      </c>
      <c r="C217" s="8">
        <v>500</v>
      </c>
      <c r="D217" s="8">
        <v>5</v>
      </c>
      <c r="E217" s="8" t="s">
        <v>7</v>
      </c>
      <c r="F217" s="9">
        <v>2710</v>
      </c>
      <c r="G217" s="9">
        <v>2705</v>
      </c>
      <c r="H217" s="9">
        <f t="shared" ref="H217" si="178">(IF(E217="SELL",F217-G217,IF(E217="BUY",G217-F217)))*C217*D217</f>
        <v>12500</v>
      </c>
    </row>
    <row r="218" spans="1:8" ht="15.75">
      <c r="A218" s="7">
        <v>43346</v>
      </c>
      <c r="B218" s="8" t="s">
        <v>13</v>
      </c>
      <c r="C218" s="8">
        <v>500</v>
      </c>
      <c r="D218" s="8">
        <v>5</v>
      </c>
      <c r="E218" s="8" t="s">
        <v>7</v>
      </c>
      <c r="F218" s="9">
        <v>2765</v>
      </c>
      <c r="G218" s="9">
        <v>2742</v>
      </c>
      <c r="H218" s="9">
        <f t="shared" ref="H218:H226" si="179">(IF(E218="SELL",F218-G218,IF(E218="BUY",G218-F218)))*C218*D218</f>
        <v>57500</v>
      </c>
    </row>
    <row r="219" spans="1:8" ht="15.75">
      <c r="A219" s="7">
        <v>43346</v>
      </c>
      <c r="B219" s="8" t="s">
        <v>14</v>
      </c>
      <c r="C219" s="8">
        <v>1200</v>
      </c>
      <c r="D219" s="8">
        <v>5</v>
      </c>
      <c r="E219" s="8" t="s">
        <v>6</v>
      </c>
      <c r="F219" s="9">
        <v>1158.3</v>
      </c>
      <c r="G219" s="9">
        <v>1144</v>
      </c>
      <c r="H219" s="15">
        <f t="shared" si="179"/>
        <v>-85799.999999999724</v>
      </c>
    </row>
    <row r="220" spans="1:8" ht="15.75">
      <c r="A220" s="7">
        <v>43346</v>
      </c>
      <c r="B220" s="8" t="s">
        <v>16</v>
      </c>
      <c r="C220" s="8">
        <v>750</v>
      </c>
      <c r="D220" s="8">
        <v>5</v>
      </c>
      <c r="E220" s="8" t="s">
        <v>6</v>
      </c>
      <c r="F220" s="9">
        <v>1411</v>
      </c>
      <c r="G220" s="9">
        <v>1390</v>
      </c>
      <c r="H220" s="15">
        <f t="shared" si="179"/>
        <v>-78750</v>
      </c>
    </row>
    <row r="221" spans="1:8" ht="15.75">
      <c r="A221" s="7">
        <v>43343</v>
      </c>
      <c r="B221" s="8" t="s">
        <v>11</v>
      </c>
      <c r="C221" s="8">
        <v>4500</v>
      </c>
      <c r="D221" s="8">
        <v>5</v>
      </c>
      <c r="E221" s="8" t="s">
        <v>6</v>
      </c>
      <c r="F221" s="9">
        <v>303</v>
      </c>
      <c r="G221" s="9">
        <v>306.5</v>
      </c>
      <c r="H221" s="9">
        <f t="shared" si="179"/>
        <v>78750</v>
      </c>
    </row>
    <row r="222" spans="1:8" ht="15.75">
      <c r="A222" s="7">
        <v>43343</v>
      </c>
      <c r="B222" s="8" t="s">
        <v>14</v>
      </c>
      <c r="C222" s="8">
        <v>1200</v>
      </c>
      <c r="D222" s="8">
        <v>5</v>
      </c>
      <c r="E222" s="8" t="s">
        <v>6</v>
      </c>
      <c r="F222" s="9">
        <v>1085.55</v>
      </c>
      <c r="G222" s="9">
        <v>1106</v>
      </c>
      <c r="H222" s="9">
        <f t="shared" si="179"/>
        <v>122700.00000000028</v>
      </c>
    </row>
    <row r="223" spans="1:8" ht="15.75">
      <c r="A223" s="7">
        <v>43342</v>
      </c>
      <c r="B223" s="8" t="s">
        <v>20</v>
      </c>
      <c r="C223" s="8">
        <v>1200</v>
      </c>
      <c r="D223" s="8">
        <v>5</v>
      </c>
      <c r="E223" s="8" t="s">
        <v>6</v>
      </c>
      <c r="F223" s="9">
        <v>696</v>
      </c>
      <c r="G223" s="9">
        <v>698</v>
      </c>
      <c r="H223" s="9">
        <f t="shared" si="179"/>
        <v>12000</v>
      </c>
    </row>
    <row r="224" spans="1:8" ht="15.75">
      <c r="A224" s="7">
        <v>43339</v>
      </c>
      <c r="B224" s="8" t="s">
        <v>14</v>
      </c>
      <c r="C224" s="8">
        <v>1200</v>
      </c>
      <c r="D224" s="8">
        <v>5</v>
      </c>
      <c r="E224" s="8" t="s">
        <v>6</v>
      </c>
      <c r="F224" s="9">
        <v>1035.5999999999999</v>
      </c>
      <c r="G224" s="9">
        <v>1049.2</v>
      </c>
      <c r="H224" s="9">
        <f t="shared" ref="H224:H225" si="180">(IF(E224="SELL",F224-G224,IF(E224="BUY",G224-F224)))*C224*D224</f>
        <v>81600.000000000815</v>
      </c>
    </row>
    <row r="225" spans="1:8" ht="15.75">
      <c r="A225" s="7">
        <v>43325</v>
      </c>
      <c r="B225" s="8" t="s">
        <v>10</v>
      </c>
      <c r="C225" s="8">
        <v>1300</v>
      </c>
      <c r="D225" s="8">
        <v>5</v>
      </c>
      <c r="E225" s="8" t="s">
        <v>7</v>
      </c>
      <c r="F225" s="9">
        <v>504</v>
      </c>
      <c r="G225" s="9">
        <v>499</v>
      </c>
      <c r="H225" s="9">
        <f t="shared" si="180"/>
        <v>32500</v>
      </c>
    </row>
    <row r="226" spans="1:8" ht="15.75">
      <c r="A226" s="7">
        <v>43325</v>
      </c>
      <c r="B226" s="8" t="s">
        <v>34</v>
      </c>
      <c r="C226" s="8">
        <v>1000</v>
      </c>
      <c r="D226" s="8">
        <v>5</v>
      </c>
      <c r="E226" s="8" t="s">
        <v>7</v>
      </c>
      <c r="F226" s="9">
        <v>758</v>
      </c>
      <c r="G226" s="9">
        <v>756</v>
      </c>
      <c r="H226" s="9">
        <f t="shared" si="179"/>
        <v>10000</v>
      </c>
    </row>
    <row r="227" spans="1:8" ht="15.75">
      <c r="A227" s="7">
        <v>43312</v>
      </c>
      <c r="B227" s="8" t="s">
        <v>33</v>
      </c>
      <c r="C227" s="8">
        <v>7000</v>
      </c>
      <c r="D227" s="8">
        <v>5</v>
      </c>
      <c r="E227" s="8" t="s">
        <v>7</v>
      </c>
      <c r="F227" s="9">
        <v>55</v>
      </c>
      <c r="G227" s="9">
        <v>54.5</v>
      </c>
      <c r="H227" s="9">
        <f t="shared" ref="H227" si="181">(IF(E227="SELL",F227-G227,IF(E227="BUY",G227-F227)))*C227*D227</f>
        <v>17500</v>
      </c>
    </row>
    <row r="228" spans="1:8" ht="15.75">
      <c r="A228" s="7">
        <v>43306</v>
      </c>
      <c r="B228" s="8" t="s">
        <v>25</v>
      </c>
      <c r="C228" s="8">
        <v>4000</v>
      </c>
      <c r="D228" s="8">
        <v>5</v>
      </c>
      <c r="E228" s="8" t="s">
        <v>6</v>
      </c>
      <c r="F228" s="9">
        <v>198</v>
      </c>
      <c r="G228" s="9">
        <v>200</v>
      </c>
      <c r="H228" s="9">
        <f t="shared" ref="H228" si="182">(IF(E228="SELL",F228-G228,IF(E228="BUY",G228-F228)))*C228*D228</f>
        <v>40000</v>
      </c>
    </row>
    <row r="229" spans="1:8" ht="15.75">
      <c r="A229" s="7">
        <v>43301</v>
      </c>
      <c r="B229" s="8" t="s">
        <v>32</v>
      </c>
      <c r="C229" s="8">
        <v>20000</v>
      </c>
      <c r="D229" s="8">
        <v>5</v>
      </c>
      <c r="E229" s="8" t="s">
        <v>6</v>
      </c>
      <c r="F229" s="9">
        <v>24.6</v>
      </c>
      <c r="G229" s="9">
        <v>25.1</v>
      </c>
      <c r="H229" s="9">
        <f t="shared" ref="H229" si="183">(IF(E229="SELL",F229-G229,IF(E229="BUY",G229-F229)))*C229*D229</f>
        <v>50000</v>
      </c>
    </row>
    <row r="230" spans="1:8" ht="15.75">
      <c r="A230" s="7">
        <v>43299</v>
      </c>
      <c r="B230" s="8" t="s">
        <v>17</v>
      </c>
      <c r="C230" s="8">
        <v>7000</v>
      </c>
      <c r="D230" s="8">
        <v>5</v>
      </c>
      <c r="E230" s="8" t="s">
        <v>7</v>
      </c>
      <c r="F230" s="9">
        <v>117</v>
      </c>
      <c r="G230" s="9">
        <v>116</v>
      </c>
      <c r="H230" s="9">
        <f t="shared" ref="H230" si="184">(IF(E230="SELL",F230-G230,IF(E230="BUY",G230-F230)))*C230*D230</f>
        <v>35000</v>
      </c>
    </row>
    <row r="231" spans="1:8" ht="15.75">
      <c r="A231" s="7">
        <v>43277</v>
      </c>
      <c r="B231" s="8" t="s">
        <v>31</v>
      </c>
      <c r="C231" s="8">
        <v>8000</v>
      </c>
      <c r="D231" s="8">
        <v>5</v>
      </c>
      <c r="E231" s="8" t="s">
        <v>6</v>
      </c>
      <c r="F231" s="9">
        <v>62.2</v>
      </c>
      <c r="G231" s="9">
        <v>60.2</v>
      </c>
      <c r="H231" s="15">
        <f t="shared" ref="H231" si="185">(IF(E231="SELL",F231-G231,IF(E231="BUY",G231-F231)))*C231*D231</f>
        <v>-80000</v>
      </c>
    </row>
    <row r="232" spans="1:8" ht="23.25" customHeight="1">
      <c r="B232"/>
      <c r="G232" s="16" t="s">
        <v>12</v>
      </c>
      <c r="H232" s="19">
        <f>SUM(H8:H231)</f>
        <v>7013217.5000000009</v>
      </c>
    </row>
    <row r="233" spans="1:8" ht="15" customHeight="1">
      <c r="B233"/>
      <c r="G233" s="18"/>
      <c r="H233" s="17"/>
    </row>
  </sheetData>
  <mergeCells count="9">
    <mergeCell ref="H5:H6"/>
    <mergeCell ref="G5:G7"/>
    <mergeCell ref="E2:G3"/>
    <mergeCell ref="A5:A7"/>
    <mergeCell ref="B5:B7"/>
    <mergeCell ref="C5:C7"/>
    <mergeCell ref="E5:E7"/>
    <mergeCell ref="F5:F7"/>
    <mergeCell ref="D5:D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2019-06-08T00:59:56Z</dcterms:modified>
</cp:coreProperties>
</file>