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I9" i="1"/>
  <c r="H9"/>
  <c r="J9" s="1"/>
  <c r="H10" l="1"/>
  <c r="I11"/>
  <c r="H11"/>
  <c r="J11" s="1"/>
  <c r="J10" l="1"/>
  <c r="H12"/>
  <c r="I13"/>
  <c r="H13"/>
  <c r="J13" s="1"/>
  <c r="J12" l="1"/>
  <c r="H15" l="1"/>
  <c r="J15" s="1"/>
  <c r="I16" l="1"/>
  <c r="H16"/>
  <c r="J16" s="1"/>
  <c r="H17" l="1"/>
  <c r="I18"/>
  <c r="H18"/>
  <c r="J18" l="1"/>
  <c r="J17"/>
  <c r="I19" l="1"/>
  <c r="H19"/>
  <c r="J19" l="1"/>
  <c r="H20"/>
  <c r="J20" s="1"/>
  <c r="I21" l="1"/>
  <c r="H21"/>
  <c r="H22"/>
  <c r="J22" s="1"/>
  <c r="J21" l="1"/>
  <c r="H23"/>
  <c r="J23" s="1"/>
  <c r="I24" l="1"/>
  <c r="H24"/>
  <c r="J24" l="1"/>
  <c r="H25"/>
  <c r="J25" s="1"/>
  <c r="H26"/>
  <c r="J26" s="1"/>
  <c r="I27" l="1"/>
  <c r="H27"/>
  <c r="H28"/>
  <c r="J28" s="1"/>
  <c r="J27" l="1"/>
  <c r="H29"/>
  <c r="J29" s="1"/>
  <c r="H30"/>
  <c r="J30" s="1"/>
  <c r="H31" l="1"/>
  <c r="J31" s="1"/>
  <c r="H32"/>
  <c r="J32" l="1"/>
  <c r="I33" l="1"/>
  <c r="H33"/>
  <c r="J33" l="1"/>
  <c r="H34"/>
  <c r="J34" s="1"/>
  <c r="I35" l="1"/>
  <c r="H35"/>
  <c r="H36"/>
  <c r="I36"/>
  <c r="H37"/>
  <c r="J37" s="1"/>
  <c r="J36" l="1"/>
  <c r="J35"/>
  <c r="H38" l="1"/>
  <c r="J38" s="1"/>
  <c r="H39" l="1"/>
  <c r="J39" s="1"/>
  <c r="H40"/>
  <c r="J40" s="1"/>
  <c r="H41" l="1"/>
  <c r="J41" l="1"/>
  <c r="I42" l="1"/>
  <c r="H42"/>
  <c r="J42" l="1"/>
  <c r="I43" l="1"/>
  <c r="H43"/>
  <c r="I44"/>
  <c r="H44"/>
  <c r="J44" l="1"/>
  <c r="J43"/>
  <c r="I45" l="1"/>
  <c r="H45"/>
  <c r="J45" l="1"/>
  <c r="I46"/>
  <c r="H46"/>
  <c r="J46" l="1"/>
  <c r="H47"/>
  <c r="J47" s="1"/>
  <c r="H48"/>
  <c r="J48" s="1"/>
  <c r="H49"/>
  <c r="J49" s="1"/>
  <c r="I52" l="1"/>
  <c r="H52"/>
  <c r="I51"/>
  <c r="H51"/>
  <c r="H53"/>
  <c r="I53"/>
  <c r="J53" l="1"/>
  <c r="J52"/>
  <c r="J51"/>
  <c r="H56" l="1"/>
  <c r="J56" s="1"/>
  <c r="H55"/>
  <c r="J55" s="1"/>
  <c r="H54"/>
  <c r="J54" s="1"/>
  <c r="I57" l="1"/>
  <c r="H57"/>
  <c r="J57" l="1"/>
  <c r="H58"/>
  <c r="J58" s="1"/>
  <c r="H59" l="1"/>
  <c r="I59"/>
  <c r="J59" l="1"/>
  <c r="I62"/>
  <c r="H62"/>
  <c r="H60"/>
  <c r="J60" s="1"/>
  <c r="J62" l="1"/>
  <c r="I61"/>
  <c r="H61"/>
  <c r="J61" l="1"/>
  <c r="H63"/>
  <c r="J63" s="1"/>
  <c r="H64" l="1"/>
  <c r="J64" s="1"/>
  <c r="H65" l="1"/>
  <c r="J65" s="1"/>
  <c r="H66" l="1"/>
  <c r="J66" s="1"/>
  <c r="H67" l="1"/>
  <c r="J67" s="1"/>
  <c r="H68"/>
  <c r="J68" s="1"/>
  <c r="H69" l="1"/>
  <c r="J69" s="1"/>
  <c r="H70"/>
  <c r="J70" s="1"/>
  <c r="H71" l="1"/>
  <c r="J71" s="1"/>
  <c r="H72" l="1"/>
  <c r="J72" s="1"/>
  <c r="H73" l="1"/>
  <c r="J73" s="1"/>
  <c r="H74"/>
  <c r="J74" s="1"/>
  <c r="I75" l="1"/>
  <c r="H75"/>
  <c r="J75" l="1"/>
  <c r="H77"/>
  <c r="J77" s="1"/>
  <c r="I78" l="1"/>
  <c r="H78"/>
  <c r="H79"/>
  <c r="J79" s="1"/>
  <c r="I80"/>
  <c r="H80"/>
  <c r="I92"/>
  <c r="H92"/>
  <c r="J78" l="1"/>
  <c r="J80"/>
  <c r="J92"/>
  <c r="H81" l="1"/>
  <c r="J81" s="1"/>
  <c r="H82" l="1"/>
  <c r="J82" s="1"/>
  <c r="H83"/>
  <c r="J83" s="1"/>
  <c r="H84" l="1"/>
  <c r="J84" s="1"/>
  <c r="H85" l="1"/>
  <c r="J85" s="1"/>
  <c r="I86" l="1"/>
  <c r="H86"/>
  <c r="J86" l="1"/>
  <c r="H87"/>
  <c r="J87" s="1"/>
  <c r="H88"/>
  <c r="J88" s="1"/>
  <c r="H89" l="1"/>
  <c r="J89" s="1"/>
  <c r="H90"/>
  <c r="J90" s="1"/>
  <c r="H91"/>
  <c r="J91" s="1"/>
  <c r="I93" l="1"/>
  <c r="H93"/>
  <c r="H94"/>
  <c r="J94" s="1"/>
  <c r="J93" l="1"/>
  <c r="I95"/>
  <c r="H95"/>
  <c r="J95" l="1"/>
  <c r="H96"/>
  <c r="J96" s="1"/>
  <c r="I97" l="1"/>
  <c r="H97"/>
  <c r="J97" l="1"/>
  <c r="I98"/>
  <c r="H98"/>
  <c r="H99"/>
  <c r="J99" s="1"/>
  <c r="I100"/>
  <c r="H100"/>
  <c r="H101"/>
  <c r="J101" s="1"/>
  <c r="J100" l="1"/>
  <c r="J98"/>
  <c r="H102"/>
  <c r="J102" s="1"/>
  <c r="H103" l="1"/>
  <c r="J103" s="1"/>
  <c r="H104" l="1"/>
  <c r="J104" s="1"/>
  <c r="H105" l="1"/>
  <c r="J105" s="1"/>
  <c r="H106" l="1"/>
  <c r="J106" s="1"/>
  <c r="H107"/>
  <c r="J107" s="1"/>
  <c r="I108" l="1"/>
  <c r="H108"/>
  <c r="J108" l="1"/>
  <c r="I109" l="1"/>
  <c r="H109"/>
  <c r="J109" l="1"/>
  <c r="I110" l="1"/>
  <c r="H110"/>
  <c r="J110" l="1"/>
  <c r="I111"/>
  <c r="H111"/>
  <c r="H112"/>
  <c r="J112" s="1"/>
  <c r="H113"/>
  <c r="J111" l="1"/>
  <c r="J113"/>
  <c r="I114" l="1"/>
  <c r="H114"/>
  <c r="H115"/>
  <c r="J115" s="1"/>
  <c r="J114" l="1"/>
  <c r="H116"/>
  <c r="J116" s="1"/>
  <c r="H117"/>
  <c r="J117" s="1"/>
  <c r="H118" l="1"/>
  <c r="J118" s="1"/>
  <c r="I119" l="1"/>
  <c r="H119"/>
  <c r="I120"/>
  <c r="H120"/>
  <c r="J120" l="1"/>
  <c r="J119"/>
  <c r="H121"/>
  <c r="J121" s="1"/>
  <c r="H122" l="1"/>
  <c r="J122" l="1"/>
  <c r="H123" l="1"/>
  <c r="J123" s="1"/>
  <c r="H124"/>
  <c r="J124" s="1"/>
  <c r="H125" l="1"/>
  <c r="J125" s="1"/>
  <c r="H126"/>
  <c r="I127" l="1"/>
  <c r="H127"/>
  <c r="J127" l="1"/>
  <c r="I128"/>
  <c r="H128"/>
  <c r="J128" l="1"/>
  <c r="H129"/>
  <c r="J129" s="1"/>
  <c r="H130" l="1"/>
  <c r="J130" s="1"/>
  <c r="I131"/>
  <c r="H131"/>
  <c r="J131" l="1"/>
  <c r="H132"/>
  <c r="J132" s="1"/>
  <c r="H133" l="1"/>
  <c r="J133" s="1"/>
  <c r="H134" l="1"/>
  <c r="J134" l="1"/>
  <c r="I135" l="1"/>
  <c r="H135"/>
  <c r="H136"/>
  <c r="J136" s="1"/>
  <c r="J135" l="1"/>
  <c r="I137"/>
  <c r="H137"/>
  <c r="J137" l="1"/>
  <c r="H138"/>
  <c r="J138" s="1"/>
  <c r="H139"/>
  <c r="J139" s="1"/>
  <c r="H140" l="1"/>
  <c r="J140" l="1"/>
  <c r="I141" l="1"/>
  <c r="H141"/>
  <c r="H142"/>
  <c r="J142" s="1"/>
  <c r="J141" l="1"/>
  <c r="H143"/>
  <c r="J143" s="1"/>
  <c r="H144"/>
  <c r="J144" s="1"/>
  <c r="H145" l="1"/>
  <c r="I146"/>
  <c r="H146"/>
  <c r="J145" l="1"/>
  <c r="J146"/>
  <c r="I147" l="1"/>
  <c r="H147"/>
  <c r="J147" l="1"/>
  <c r="H148"/>
  <c r="J148" l="1"/>
  <c r="I149" l="1"/>
  <c r="H149"/>
  <c r="H150"/>
  <c r="J150" s="1"/>
  <c r="H151"/>
  <c r="J151" s="1"/>
  <c r="J149" l="1"/>
  <c r="H152"/>
  <c r="J152" s="1"/>
  <c r="H153" l="1"/>
  <c r="I153"/>
  <c r="H154"/>
  <c r="J154" s="1"/>
  <c r="H155"/>
  <c r="J153" l="1"/>
  <c r="J155"/>
  <c r="I156" l="1"/>
  <c r="H156"/>
  <c r="J156" l="1"/>
  <c r="H157"/>
  <c r="I157"/>
  <c r="J157" l="1"/>
  <c r="H158"/>
  <c r="J158" s="1"/>
  <c r="I159" l="1"/>
  <c r="H159"/>
  <c r="J159" l="1"/>
  <c r="H160"/>
  <c r="J160" s="1"/>
  <c r="H161"/>
  <c r="J161" s="1"/>
  <c r="H162" l="1"/>
  <c r="J162" l="1"/>
  <c r="I163" l="1"/>
  <c r="H163"/>
  <c r="I164"/>
  <c r="H164"/>
  <c r="J163" l="1"/>
  <c r="J164"/>
  <c r="H165" l="1"/>
  <c r="J165" l="1"/>
  <c r="I166" l="1"/>
  <c r="H166"/>
  <c r="H167"/>
  <c r="J166" l="1"/>
  <c r="J167"/>
  <c r="I168" l="1"/>
  <c r="H168"/>
  <c r="J168" l="1"/>
  <c r="I169" l="1"/>
  <c r="H169"/>
  <c r="J169" l="1"/>
  <c r="I170" l="1"/>
  <c r="H170"/>
  <c r="J170" l="1"/>
  <c r="H171"/>
  <c r="J171" s="1"/>
  <c r="H172"/>
  <c r="J172" s="1"/>
  <c r="H173" l="1"/>
  <c r="J173" l="1"/>
  <c r="I174"/>
  <c r="H174"/>
  <c r="J174" l="1"/>
  <c r="H175"/>
  <c r="J175" l="1"/>
  <c r="I176"/>
  <c r="H176"/>
  <c r="J176" l="1"/>
  <c r="H177"/>
  <c r="I178"/>
  <c r="H178"/>
  <c r="I190"/>
  <c r="H190"/>
  <c r="J190" l="1"/>
  <c r="J178"/>
  <c r="J177"/>
  <c r="H179" l="1"/>
  <c r="J179" s="1"/>
  <c r="H180" l="1"/>
  <c r="J180" s="1"/>
  <c r="H181"/>
  <c r="J181" s="1"/>
  <c r="H182" l="1"/>
  <c r="J182" s="1"/>
  <c r="H183" l="1"/>
  <c r="J183" s="1"/>
  <c r="H184" l="1"/>
  <c r="J184" s="1"/>
  <c r="H185"/>
  <c r="J185" s="1"/>
  <c r="I186"/>
  <c r="H186"/>
  <c r="H187"/>
  <c r="J186" l="1"/>
  <c r="J187"/>
  <c r="I188"/>
  <c r="H188"/>
  <c r="J188" l="1"/>
  <c r="H189"/>
  <c r="J189" l="1"/>
  <c r="H191"/>
  <c r="J191" s="1"/>
  <c r="H192" l="1"/>
  <c r="I193"/>
  <c r="H193"/>
  <c r="J192" l="1"/>
  <c r="J193"/>
  <c r="I194" l="1"/>
  <c r="H194"/>
  <c r="H195"/>
  <c r="J195" s="1"/>
  <c r="J194" l="1"/>
  <c r="H196"/>
  <c r="J196" s="1"/>
  <c r="I197" l="1"/>
  <c r="H197"/>
  <c r="I198"/>
  <c r="H198"/>
  <c r="H199"/>
  <c r="J199" s="1"/>
  <c r="H200"/>
  <c r="J198" l="1"/>
  <c r="J197"/>
  <c r="J200"/>
  <c r="C202" l="1"/>
  <c r="J205"/>
  <c r="C205"/>
  <c r="H202" l="1"/>
  <c r="J202" s="1"/>
  <c r="C206" l="1"/>
  <c r="H206" s="1"/>
  <c r="I201"/>
  <c r="C311"/>
  <c r="I311" s="1"/>
  <c r="C310"/>
  <c r="I310" s="1"/>
  <c r="C309"/>
  <c r="I309" s="1"/>
  <c r="C308"/>
  <c r="I308" s="1"/>
  <c r="C307"/>
  <c r="I307" s="1"/>
  <c r="C306"/>
  <c r="I306" s="1"/>
  <c r="C305"/>
  <c r="I305" s="1"/>
  <c r="C304"/>
  <c r="I304" s="1"/>
  <c r="C303"/>
  <c r="I303" s="1"/>
  <c r="C302"/>
  <c r="I302" s="1"/>
  <c r="C301"/>
  <c r="I301" s="1"/>
  <c r="C300"/>
  <c r="I300" s="1"/>
  <c r="C299"/>
  <c r="I299" s="1"/>
  <c r="C298"/>
  <c r="I298" s="1"/>
  <c r="C297"/>
  <c r="I297" s="1"/>
  <c r="C296"/>
  <c r="I296" s="1"/>
  <c r="C295"/>
  <c r="I295" s="1"/>
  <c r="C294"/>
  <c r="I294" s="1"/>
  <c r="C293"/>
  <c r="I293" s="1"/>
  <c r="C292"/>
  <c r="I292" s="1"/>
  <c r="C291"/>
  <c r="I291" s="1"/>
  <c r="C290"/>
  <c r="I290" s="1"/>
  <c r="C289"/>
  <c r="I289" s="1"/>
  <c r="I288"/>
  <c r="H288"/>
  <c r="C287"/>
  <c r="H287" s="1"/>
  <c r="C286"/>
  <c r="H286" s="1"/>
  <c r="C285"/>
  <c r="H285" s="1"/>
  <c r="C284"/>
  <c r="H284" s="1"/>
  <c r="C283"/>
  <c r="H283" s="1"/>
  <c r="C282"/>
  <c r="H282" s="1"/>
  <c r="C281"/>
  <c r="H281" s="1"/>
  <c r="C280"/>
  <c r="H280" s="1"/>
  <c r="C279"/>
  <c r="H279" s="1"/>
  <c r="C278"/>
  <c r="H278" s="1"/>
  <c r="C277"/>
  <c r="H277" s="1"/>
  <c r="C276"/>
  <c r="H276" s="1"/>
  <c r="C275"/>
  <c r="H275" s="1"/>
  <c r="C274"/>
  <c r="H274" s="1"/>
  <c r="C273"/>
  <c r="H273" s="1"/>
  <c r="C272"/>
  <c r="H272" s="1"/>
  <c r="C271"/>
  <c r="H271" s="1"/>
  <c r="I270"/>
  <c r="H270"/>
  <c r="C269"/>
  <c r="I269" s="1"/>
  <c r="C268"/>
  <c r="I268" s="1"/>
  <c r="C267"/>
  <c r="I267" s="1"/>
  <c r="C266"/>
  <c r="I266" s="1"/>
  <c r="C265"/>
  <c r="I265" s="1"/>
  <c r="C264"/>
  <c r="I264" s="1"/>
  <c r="C263"/>
  <c r="I263" s="1"/>
  <c r="C262"/>
  <c r="I262" s="1"/>
  <c r="C261"/>
  <c r="I261" s="1"/>
  <c r="C260"/>
  <c r="I260" s="1"/>
  <c r="C259"/>
  <c r="I259" s="1"/>
  <c r="C258"/>
  <c r="I258" s="1"/>
  <c r="C257"/>
  <c r="I257" s="1"/>
  <c r="C256"/>
  <c r="I256" s="1"/>
  <c r="C255"/>
  <c r="I255" s="1"/>
  <c r="C254"/>
  <c r="I254" s="1"/>
  <c r="C253"/>
  <c r="I253" s="1"/>
  <c r="C252"/>
  <c r="I252" s="1"/>
  <c r="C251"/>
  <c r="I251" s="1"/>
  <c r="C250"/>
  <c r="I250" s="1"/>
  <c r="C249"/>
  <c r="I249" s="1"/>
  <c r="C248"/>
  <c r="I248" s="1"/>
  <c r="C247"/>
  <c r="I247" s="1"/>
  <c r="J246"/>
  <c r="C246"/>
  <c r="C245"/>
  <c r="H245" s="1"/>
  <c r="J245" s="1"/>
  <c r="C244"/>
  <c r="H244" s="1"/>
  <c r="J244" s="1"/>
  <c r="C243"/>
  <c r="I243" s="1"/>
  <c r="C242"/>
  <c r="H242" s="1"/>
  <c r="J242" s="1"/>
  <c r="C241"/>
  <c r="H241" s="1"/>
  <c r="C240"/>
  <c r="H240" s="1"/>
  <c r="C239"/>
  <c r="H239" s="1"/>
  <c r="C238"/>
  <c r="H238" s="1"/>
  <c r="C237"/>
  <c r="H237" s="1"/>
  <c r="C236"/>
  <c r="H236" s="1"/>
  <c r="J236" s="1"/>
  <c r="C235"/>
  <c r="H235" s="1"/>
  <c r="J235" s="1"/>
  <c r="C234"/>
  <c r="H234" s="1"/>
  <c r="C233"/>
  <c r="H233" s="1"/>
  <c r="J233" s="1"/>
  <c r="C232"/>
  <c r="I232" s="1"/>
  <c r="C231"/>
  <c r="H231" s="1"/>
  <c r="J231" s="1"/>
  <c r="C230"/>
  <c r="H230" s="1"/>
  <c r="J230" s="1"/>
  <c r="C229"/>
  <c r="H229" s="1"/>
  <c r="J229" s="1"/>
  <c r="C228"/>
  <c r="H228" s="1"/>
  <c r="C227"/>
  <c r="H227" s="1"/>
  <c r="J227" s="1"/>
  <c r="C226"/>
  <c r="H226" s="1"/>
  <c r="J226" s="1"/>
  <c r="C225"/>
  <c r="H225" s="1"/>
  <c r="C224"/>
  <c r="H224" s="1"/>
  <c r="C223"/>
  <c r="H223" s="1"/>
  <c r="J223" s="1"/>
  <c r="C222"/>
  <c r="I222" s="1"/>
  <c r="C221"/>
  <c r="I221" s="1"/>
  <c r="C220"/>
  <c r="I220" s="1"/>
  <c r="C219"/>
  <c r="I219" s="1"/>
  <c r="C218"/>
  <c r="I218" s="1"/>
  <c r="C217"/>
  <c r="I217" s="1"/>
  <c r="C216"/>
  <c r="I216" s="1"/>
  <c r="C215"/>
  <c r="I215" s="1"/>
  <c r="C214"/>
  <c r="H214" s="1"/>
  <c r="J214" s="1"/>
  <c r="C213"/>
  <c r="H213" s="1"/>
  <c r="J213" s="1"/>
  <c r="C212"/>
  <c r="H212" s="1"/>
  <c r="J212" s="1"/>
  <c r="C211"/>
  <c r="H211" s="1"/>
  <c r="J211" s="1"/>
  <c r="C210"/>
  <c r="I210" s="1"/>
  <c r="C209"/>
  <c r="H209" s="1"/>
  <c r="J209" s="1"/>
  <c r="C208"/>
  <c r="H208" s="1"/>
  <c r="C207"/>
  <c r="H207" s="1"/>
  <c r="C204"/>
  <c r="H204" s="1"/>
  <c r="J204" s="1"/>
  <c r="C203"/>
  <c r="H203" s="1"/>
  <c r="C313"/>
  <c r="I313" s="1"/>
  <c r="C312"/>
  <c r="I312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C404"/>
  <c r="I404" s="1"/>
  <c r="C403"/>
  <c r="I403" s="1"/>
  <c r="C402"/>
  <c r="I402" s="1"/>
  <c r="C401"/>
  <c r="I401" s="1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C377"/>
  <c r="I377" s="1"/>
  <c r="C376"/>
  <c r="I376" s="1"/>
  <c r="C375"/>
  <c r="I375" s="1"/>
  <c r="C374"/>
  <c r="I374" s="1"/>
  <c r="C373"/>
  <c r="I373" s="1"/>
  <c r="C372"/>
  <c r="I372" s="1"/>
  <c r="C371"/>
  <c r="I371" s="1"/>
  <c r="C370"/>
  <c r="I370" s="1"/>
  <c r="C369"/>
  <c r="I369" s="1"/>
  <c r="C368"/>
  <c r="I368" s="1"/>
  <c r="C367"/>
  <c r="I367" s="1"/>
  <c r="C366"/>
  <c r="I366" s="1"/>
  <c r="C365"/>
  <c r="I365" s="1"/>
  <c r="C364"/>
  <c r="I364" s="1"/>
  <c r="C363"/>
  <c r="I363" s="1"/>
  <c r="C362"/>
  <c r="I362" s="1"/>
  <c r="C361"/>
  <c r="I361" s="1"/>
  <c r="C360"/>
  <c r="I360" s="1"/>
  <c r="C359"/>
  <c r="I359" s="1"/>
  <c r="C358"/>
  <c r="I358" s="1"/>
  <c r="C357"/>
  <c r="I357" s="1"/>
  <c r="C356"/>
  <c r="I356" s="1"/>
  <c r="C355"/>
  <c r="I355" s="1"/>
  <c r="C354"/>
  <c r="I354" s="1"/>
  <c r="C353"/>
  <c r="I353" s="1"/>
  <c r="C352"/>
  <c r="I352" s="1"/>
  <c r="C351"/>
  <c r="I351" s="1"/>
  <c r="C350"/>
  <c r="I350" s="1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C337"/>
  <c r="I337" s="1"/>
  <c r="C336"/>
  <c r="I336" s="1"/>
  <c r="C335"/>
  <c r="I335" s="1"/>
  <c r="C334"/>
  <c r="I334" s="1"/>
  <c r="C333"/>
  <c r="I333" s="1"/>
  <c r="C332"/>
  <c r="I332" s="1"/>
  <c r="C331"/>
  <c r="I331" s="1"/>
  <c r="C330"/>
  <c r="I330" s="1"/>
  <c r="C329"/>
  <c r="I329" s="1"/>
  <c r="C328"/>
  <c r="I328" s="1"/>
  <c r="C327"/>
  <c r="I327" s="1"/>
  <c r="C326"/>
  <c r="I326" s="1"/>
  <c r="C325"/>
  <c r="I325" s="1"/>
  <c r="C324"/>
  <c r="I324" s="1"/>
  <c r="C323"/>
  <c r="I323" s="1"/>
  <c r="C322"/>
  <c r="I322" s="1"/>
  <c r="C321"/>
  <c r="I321" s="1"/>
  <c r="C320"/>
  <c r="I320" s="1"/>
  <c r="C319"/>
  <c r="I319" s="1"/>
  <c r="C318"/>
  <c r="I318" s="1"/>
  <c r="C317"/>
  <c r="I317" s="1"/>
  <c r="C316"/>
  <c r="I316" s="1"/>
  <c r="C315"/>
  <c r="I315" s="1"/>
  <c r="C314"/>
  <c r="I314" s="1"/>
  <c r="H267" l="1"/>
  <c r="J267" s="1"/>
  <c r="H268"/>
  <c r="J268" s="1"/>
  <c r="H269"/>
  <c r="J269" s="1"/>
  <c r="H25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J261" s="1"/>
  <c r="H262"/>
  <c r="H263"/>
  <c r="J263" s="1"/>
  <c r="J288"/>
  <c r="J262"/>
  <c r="H264"/>
  <c r="J264" s="1"/>
  <c r="H265"/>
  <c r="J265" s="1"/>
  <c r="H266"/>
  <c r="J266" s="1"/>
  <c r="H247"/>
  <c r="J247" s="1"/>
  <c r="H248"/>
  <c r="H249"/>
  <c r="J249" s="1"/>
  <c r="H250"/>
  <c r="J250" s="1"/>
  <c r="H210"/>
  <c r="J210" s="1"/>
  <c r="H215"/>
  <c r="J215" s="1"/>
  <c r="H216"/>
  <c r="J216" s="1"/>
  <c r="H217"/>
  <c r="J217" s="1"/>
  <c r="H218"/>
  <c r="J218" s="1"/>
  <c r="H219"/>
  <c r="J219" s="1"/>
  <c r="H220"/>
  <c r="H221"/>
  <c r="J221" s="1"/>
  <c r="H222"/>
  <c r="J222" s="1"/>
  <c r="H232"/>
  <c r="J232" s="1"/>
  <c r="H243"/>
  <c r="J243" s="1"/>
  <c r="J270"/>
  <c r="H289"/>
  <c r="J289" s="1"/>
  <c r="H290"/>
  <c r="J290" s="1"/>
  <c r="H291"/>
  <c r="H292"/>
  <c r="J292" s="1"/>
  <c r="H293"/>
  <c r="J293" s="1"/>
  <c r="H294"/>
  <c r="J294" s="1"/>
  <c r="H295"/>
  <c r="H296"/>
  <c r="J296" s="1"/>
  <c r="H297"/>
  <c r="J297" s="1"/>
  <c r="H298"/>
  <c r="J298" s="1"/>
  <c r="H299"/>
  <c r="H300"/>
  <c r="J300" s="1"/>
  <c r="H301"/>
  <c r="J301" s="1"/>
  <c r="H302"/>
  <c r="J302" s="1"/>
  <c r="H303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206"/>
  <c r="H201"/>
  <c r="J201" s="1"/>
  <c r="J220"/>
  <c r="J291"/>
  <c r="J295"/>
  <c r="J299"/>
  <c r="J303"/>
  <c r="J311"/>
  <c r="J248"/>
  <c r="J251"/>
  <c r="I203"/>
  <c r="J203" s="1"/>
  <c r="I207"/>
  <c r="J207" s="1"/>
  <c r="I208"/>
  <c r="J208" s="1"/>
  <c r="I224"/>
  <c r="J224" s="1"/>
  <c r="I225"/>
  <c r="J225" s="1"/>
  <c r="I228"/>
  <c r="J228" s="1"/>
  <c r="I234"/>
  <c r="J234" s="1"/>
  <c r="I237"/>
  <c r="J237" s="1"/>
  <c r="I238"/>
  <c r="J238" s="1"/>
  <c r="I239"/>
  <c r="J239" s="1"/>
  <c r="I240"/>
  <c r="J240" s="1"/>
  <c r="I241"/>
  <c r="J241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H312"/>
  <c r="J312" s="1"/>
  <c r="H313"/>
  <c r="J313" s="1"/>
  <c r="H394"/>
  <c r="J394" s="1"/>
  <c r="H395"/>
  <c r="J395" s="1"/>
  <c r="H384"/>
  <c r="J384" s="1"/>
  <c r="H393"/>
  <c r="J393" s="1"/>
  <c r="H396"/>
  <c r="J396" s="1"/>
  <c r="H397"/>
  <c r="J397" s="1"/>
  <c r="H328"/>
  <c r="J328" s="1"/>
  <c r="H329"/>
  <c r="J329" s="1"/>
  <c r="H330"/>
  <c r="J330" s="1"/>
  <c r="H331"/>
  <c r="J331" s="1"/>
  <c r="H332"/>
  <c r="J332" s="1"/>
  <c r="H400"/>
  <c r="J400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98"/>
  <c r="J398" s="1"/>
  <c r="H336"/>
  <c r="J336" s="1"/>
  <c r="H337"/>
  <c r="J337" s="1"/>
  <c r="H352"/>
  <c r="J352" s="1"/>
  <c r="H386"/>
  <c r="J386" s="1"/>
  <c r="H387"/>
  <c r="J387" s="1"/>
  <c r="H333"/>
  <c r="J333" s="1"/>
  <c r="H334"/>
  <c r="J334" s="1"/>
  <c r="H335"/>
  <c r="J335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5"/>
  <c r="J385" s="1"/>
  <c r="H388"/>
  <c r="J388" s="1"/>
  <c r="H389"/>
  <c r="J389" s="1"/>
  <c r="H390"/>
  <c r="J390" s="1"/>
  <c r="H391"/>
  <c r="J391" s="1"/>
  <c r="H392"/>
  <c r="J392" s="1"/>
  <c r="H399"/>
  <c r="J399" s="1"/>
  <c r="H401"/>
  <c r="J401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C527" l="1"/>
  <c r="I527" s="1"/>
  <c r="C526"/>
  <c r="I526" s="1"/>
  <c r="C525"/>
  <c r="I525" s="1"/>
  <c r="C524"/>
  <c r="I524" s="1"/>
  <c r="C523"/>
  <c r="I523" s="1"/>
  <c r="C521"/>
  <c r="I521" s="1"/>
  <c r="C520"/>
  <c r="I520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C507"/>
  <c r="I507" s="1"/>
  <c r="C506"/>
  <c r="I506" s="1"/>
  <c r="C505"/>
  <c r="I505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483"/>
  <c r="I483" s="1"/>
  <c r="C482"/>
  <c r="I482" s="1"/>
  <c r="C481"/>
  <c r="I481" s="1"/>
  <c r="C480"/>
  <c r="I480" s="1"/>
  <c r="C479"/>
  <c r="I479" s="1"/>
  <c r="C478"/>
  <c r="I478" s="1"/>
  <c r="C477"/>
  <c r="I477" s="1"/>
  <c r="C476"/>
  <c r="I476" s="1"/>
  <c r="C475"/>
  <c r="I475" s="1"/>
  <c r="C474"/>
  <c r="I474" s="1"/>
  <c r="C473"/>
  <c r="I473" s="1"/>
  <c r="C472"/>
  <c r="I472" s="1"/>
  <c r="C471"/>
  <c r="I471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C454"/>
  <c r="I454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I416"/>
  <c r="H416"/>
  <c r="C522"/>
  <c r="I522" s="1"/>
  <c r="C528"/>
  <c r="I528" s="1"/>
  <c r="C529"/>
  <c r="H529" s="1"/>
  <c r="C530"/>
  <c r="I530" s="1"/>
  <c r="C531"/>
  <c r="I531" s="1"/>
  <c r="C532"/>
  <c r="I532" s="1"/>
  <c r="C535"/>
  <c r="I535" s="1"/>
  <c r="C534"/>
  <c r="I534" s="1"/>
  <c r="C536"/>
  <c r="I536" s="1"/>
  <c r="C572"/>
  <c r="I572" s="1"/>
  <c r="C571"/>
  <c r="I571" s="1"/>
  <c r="C570"/>
  <c r="I570" s="1"/>
  <c r="C569"/>
  <c r="I569" s="1"/>
  <c r="C568"/>
  <c r="I568" s="1"/>
  <c r="C567"/>
  <c r="I567" s="1"/>
  <c r="C566"/>
  <c r="I566" s="1"/>
  <c r="C565"/>
  <c r="I565" s="1"/>
  <c r="C564"/>
  <c r="I564" s="1"/>
  <c r="C563"/>
  <c r="I563" s="1"/>
  <c r="C562"/>
  <c r="I562" s="1"/>
  <c r="C561"/>
  <c r="I561" s="1"/>
  <c r="C560"/>
  <c r="I560" s="1"/>
  <c r="C559"/>
  <c r="I559" s="1"/>
  <c r="C558"/>
  <c r="I558" s="1"/>
  <c r="C557"/>
  <c r="I557" s="1"/>
  <c r="C556"/>
  <c r="I556" s="1"/>
  <c r="C555"/>
  <c r="I555" s="1"/>
  <c r="C554"/>
  <c r="I554" s="1"/>
  <c r="C553"/>
  <c r="I553" s="1"/>
  <c r="C552"/>
  <c r="I552" s="1"/>
  <c r="C551"/>
  <c r="I551" s="1"/>
  <c r="C550"/>
  <c r="I550" s="1"/>
  <c r="C549"/>
  <c r="I549" s="1"/>
  <c r="C548"/>
  <c r="I548" s="1"/>
  <c r="C547"/>
  <c r="I547" s="1"/>
  <c r="C546"/>
  <c r="I546" s="1"/>
  <c r="C545"/>
  <c r="I545" s="1"/>
  <c r="C544"/>
  <c r="I544" s="1"/>
  <c r="C543"/>
  <c r="I543" s="1"/>
  <c r="C542"/>
  <c r="I542" s="1"/>
  <c r="C541"/>
  <c r="I541" s="1"/>
  <c r="C540"/>
  <c r="I540" s="1"/>
  <c r="C539"/>
  <c r="I539" s="1"/>
  <c r="C538"/>
  <c r="I538" s="1"/>
  <c r="C537"/>
  <c r="I537" s="1"/>
  <c r="C573"/>
  <c r="I573" s="1"/>
  <c r="C574"/>
  <c r="I574" s="1"/>
  <c r="C575"/>
  <c r="I575" s="1"/>
  <c r="C576"/>
  <c r="I576" s="1"/>
  <c r="C577"/>
  <c r="I577" s="1"/>
  <c r="C578"/>
  <c r="H578" s="1"/>
  <c r="C579"/>
  <c r="I579" s="1"/>
  <c r="C580"/>
  <c r="I580" s="1"/>
  <c r="C581"/>
  <c r="H581" s="1"/>
  <c r="J581" s="1"/>
  <c r="C582"/>
  <c r="C583"/>
  <c r="I583" s="1"/>
  <c r="C584"/>
  <c r="I584" s="1"/>
  <c r="H532" l="1"/>
  <c r="J532" s="1"/>
  <c r="H557"/>
  <c r="J557" s="1"/>
  <c r="H558"/>
  <c r="J558" s="1"/>
  <c r="H559"/>
  <c r="J559" s="1"/>
  <c r="H560"/>
  <c r="J560" s="1"/>
  <c r="H561"/>
  <c r="J561" s="1"/>
  <c r="H562"/>
  <c r="J562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449"/>
  <c r="J449" s="1"/>
  <c r="J416"/>
  <c r="H502"/>
  <c r="J502" s="1"/>
  <c r="H479"/>
  <c r="J479" s="1"/>
  <c r="H443"/>
  <c r="J443" s="1"/>
  <c r="H444"/>
  <c r="J444" s="1"/>
  <c r="H447"/>
  <c r="J447" s="1"/>
  <c r="H451"/>
  <c r="J451" s="1"/>
  <c r="H452"/>
  <c r="J452" s="1"/>
  <c r="H453"/>
  <c r="J453" s="1"/>
  <c r="H454"/>
  <c r="J454" s="1"/>
  <c r="H471"/>
  <c r="J471" s="1"/>
  <c r="H487"/>
  <c r="J487" s="1"/>
  <c r="H488"/>
  <c r="J488" s="1"/>
  <c r="H489"/>
  <c r="J489" s="1"/>
  <c r="H490"/>
  <c r="J490" s="1"/>
  <c r="H491"/>
  <c r="J491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5"/>
  <c r="J445" s="1"/>
  <c r="H446"/>
  <c r="J446" s="1"/>
  <c r="H448"/>
  <c r="J448" s="1"/>
  <c r="H450"/>
  <c r="J450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480"/>
  <c r="J480" s="1"/>
  <c r="H481"/>
  <c r="J481" s="1"/>
  <c r="H482"/>
  <c r="J482" s="1"/>
  <c r="H483"/>
  <c r="J483" s="1"/>
  <c r="H484"/>
  <c r="J484" s="1"/>
  <c r="H485"/>
  <c r="J485" s="1"/>
  <c r="H486"/>
  <c r="J486" s="1"/>
  <c r="H492"/>
  <c r="J492" s="1"/>
  <c r="H493"/>
  <c r="J493" s="1"/>
  <c r="H494"/>
  <c r="J494" s="1"/>
  <c r="H503"/>
  <c r="J503" s="1"/>
  <c r="H504"/>
  <c r="J504" s="1"/>
  <c r="H505"/>
  <c r="J505" s="1"/>
  <c r="H506"/>
  <c r="J506" s="1"/>
  <c r="H507"/>
  <c r="J507" s="1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21"/>
  <c r="J521" s="1"/>
  <c r="H523"/>
  <c r="J523" s="1"/>
  <c r="H524"/>
  <c r="J524" s="1"/>
  <c r="H525"/>
  <c r="J525" s="1"/>
  <c r="H526"/>
  <c r="J526" s="1"/>
  <c r="H527"/>
  <c r="J527" s="1"/>
  <c r="H534"/>
  <c r="J534" s="1"/>
  <c r="H531"/>
  <c r="J531" s="1"/>
  <c r="H522"/>
  <c r="J522" s="1"/>
  <c r="H528"/>
  <c r="J528" s="1"/>
  <c r="J529"/>
  <c r="H530"/>
  <c r="J530" s="1"/>
  <c r="H535"/>
  <c r="J535" s="1"/>
  <c r="H533"/>
  <c r="J533" s="1"/>
  <c r="H575"/>
  <c r="J575" s="1"/>
  <c r="H574"/>
  <c r="J574" s="1"/>
  <c r="H573"/>
  <c r="J573" s="1"/>
  <c r="H537"/>
  <c r="J537" s="1"/>
  <c r="H536"/>
  <c r="J536" s="1"/>
  <c r="H541"/>
  <c r="J541" s="1"/>
  <c r="H542"/>
  <c r="J542" s="1"/>
  <c r="H543"/>
  <c r="J543" s="1"/>
  <c r="H544"/>
  <c r="J544" s="1"/>
  <c r="H545"/>
  <c r="J545" s="1"/>
  <c r="H546"/>
  <c r="J546" s="1"/>
  <c r="H547"/>
  <c r="J547" s="1"/>
  <c r="H548"/>
  <c r="J548" s="1"/>
  <c r="H549"/>
  <c r="J549" s="1"/>
  <c r="I578"/>
  <c r="J578" s="1"/>
  <c r="H538"/>
  <c r="J538" s="1"/>
  <c r="H539"/>
  <c r="J539" s="1"/>
  <c r="H540"/>
  <c r="J540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63"/>
  <c r="J563" s="1"/>
  <c r="H564"/>
  <c r="J564" s="1"/>
  <c r="H565"/>
  <c r="J565" s="1"/>
  <c r="H566"/>
  <c r="J566" s="1"/>
  <c r="H567"/>
  <c r="J567" s="1"/>
  <c r="H568"/>
  <c r="J568" s="1"/>
  <c r="H569"/>
  <c r="J569" s="1"/>
  <c r="H570"/>
  <c r="J570" s="1"/>
  <c r="H571"/>
  <c r="J571" s="1"/>
  <c r="H572"/>
  <c r="J572" s="1"/>
  <c r="H576"/>
  <c r="J576" s="1"/>
  <c r="H577"/>
  <c r="J577" s="1"/>
  <c r="H579"/>
  <c r="J579" s="1"/>
  <c r="H580"/>
  <c r="J580" s="1"/>
  <c r="H582"/>
  <c r="J582" s="1"/>
  <c r="H583"/>
  <c r="J583" s="1"/>
  <c r="H584"/>
  <c r="J584" s="1"/>
  <c r="J585" l="1"/>
</calcChain>
</file>

<file path=xl/sharedStrings.xml><?xml version="1.0" encoding="utf-8"?>
<sst xmlns="http://schemas.openxmlformats.org/spreadsheetml/2006/main" count="1166" uniqueCount="305">
  <si>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</si>
  <si>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</si>
  <si>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</si>
  <si>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</si>
  <si>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</si>
  <si>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</si>
  <si>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</si>
  <si>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</si>
  <si>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</si>
  <si>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</si>
  <si>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</si>
  <si>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</si>
  <si>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</si>
  <si>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</si>
  <si>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</si>
  <si>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</si>
  <si>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</si>
  <si>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</si>
  <si>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</si>
  <si>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</si>
  <si>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</si>
  <si>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</si>
  <si>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</si>
  <si>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</si>
  <si>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</si>
  <si>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</si>
  <si>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</si>
  <si>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</si>
  <si>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</si>
  <si>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</si>
  <si>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</si>
  <si>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</si>
  <si>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</si>
  <si>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</si>
  <si>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</si>
  <si>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</si>
  <si>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</si>
  <si>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</si>
  <si>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</si>
  <si>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</si>
  <si>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</si>
  <si>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</si>
  <si>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</si>
  <si>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</si>
  <si>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</si>
  <si>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</si>
  <si>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</si>
  <si>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</si>
  <si>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</si>
  <si>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</si>
  <si>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</si>
  <si>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</si>
  <si>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</si>
  <si>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</si>
  <si>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</si>
  <si>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</si>
  <si>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</si>
  <si>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</si>
  <si>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</si>
  <si>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</si>
  <si>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</si>
  <si>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</si>
  <si>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</si>
  <si>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</si>
  <si>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</si>
  <si>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</si>
  <si>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</si>
  <si>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</si>
  <si>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</si>
  <si>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</si>
  <si>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</si>
  <si>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</si>
  <si>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</si>
  <si>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</si>
  <si>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</si>
  <si>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</si>
  <si>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</si>
  <si>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</si>
  <si>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</si>
  <si>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</si>
  <si>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</si>
  <si>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</si>
  <si>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</si>
  <si>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</si>
  <si>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</si>
  <si>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</si>
  <si>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</si>
  <si>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</si>
  <si>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</si>
  <si>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</si>
  <si>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</si>
  <si>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</si>
  <si>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</si>
  <si>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</si>
  <si>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</si>
  <si>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</si>
  <si>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</si>
  <si>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</si>
  <si>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</si>
  <si>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</si>
  <si>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</si>
  <si>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</si>
  <si>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</si>
  <si>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</si>
  <si>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</si>
  <si>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</si>
  <si>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</si>
  <si>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</si>
  <si>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</si>
  <si>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</si>
  <si>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</si>
  <si>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</si>
  <si>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</si>
  <si>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</si>
  <si>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</si>
  <si>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</si>
  <si>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</si>
  <si>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</si>
  <si>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</si>
  <si>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</si>
  <si>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</si>
  <si>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</si>
  <si>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</si>
  <si>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</si>
  <si>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</si>
  <si>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</si>
  <si>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</si>
  <si>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</si>
  <si>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</si>
  <si>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</si>
  <si>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</si>
  <si>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</si>
  <si>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</si>
  <si>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</si>
  <si>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</si>
  <si>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</si>
  <si>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</si>
  <si>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</si>
  <si>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</si>
  <si>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</si>
  <si>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</si>
  <si>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</si>
  <si>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</si>
  <si>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</si>
  <si>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</si>
  <si>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</si>
  <si>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</si>
  <si>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</si>
  <si>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</si>
  <si>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</si>
  <si>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</si>
  <si>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</si>
  <si>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</si>
  <si>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</si>
  <si>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</si>
  <si>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</si>
  <si>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</si>
  <si>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</si>
  <si>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</si>
  <si>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</si>
  <si>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</si>
  <si>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</si>
  <si>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</si>
  <si>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</si>
  <si>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</si>
  <si>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</si>
  <si>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</si>
  <si>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</si>
  <si>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</si>
  <si>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</si>
  <si>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</si>
  <si>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</si>
  <si>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</si>
  <si>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</si>
  <si>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</si>
  <si>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</si>
  <si>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</si>
  <si>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</si>
  <si>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</si>
  <si>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</si>
  <si>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</si>
  <si>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</si>
  <si>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</si>
  <si>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</si>
  <si>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</si>
  <si>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</si>
  <si>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</si>
  <si>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</si>
  <si>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</si>
  <si>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</si>
  <si>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</si>
  <si>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</si>
  <si>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</si>
  <si>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</si>
  <si>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</si>
  <si>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</si>
  <si>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</si>
  <si>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</si>
  <si>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</si>
  <si>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</si>
  <si>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</si>
  <si>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</si>
  <si>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</si>
  <si>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</si>
  <si>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</si>
  <si>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</si>
  <si>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</si>
  <si>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</si>
  <si>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</si>
  <si>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</si>
  <si>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</si>
  <si>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</si>
  <si>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</si>
  <si>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</si>
  <si>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</si>
  <si>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</si>
  <si>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</si>
  <si>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</si>
  <si>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</si>
  <si>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</si>
  <si>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</si>
  <si>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</si>
  <si>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</si>
  <si>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</si>
  <si>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</si>
  <si>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</si>
  <si>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</si>
  <si>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</si>
  <si>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</si>
  <si>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</si>
  <si>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</si>
  <si>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</si>
  <si>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</si>
  <si>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</si>
  <si>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</si>
  <si>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</si>
  <si>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</si>
  <si>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</si>
  <si>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</si>
  <si>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</si>
  <si>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</si>
  <si>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</si>
  <si>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</si>
  <si>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</si>
  <si>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</si>
  <si>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</si>
  <si>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</si>
  <si>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</si>
  <si>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</si>
  <si>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</si>
  <si>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</si>
  <si>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</si>
  <si>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</si>
  <si>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</si>
  <si>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</si>
  <si>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</si>
  <si>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</si>
  <si>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</si>
  <si>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</si>
  <si>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</si>
  <si>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</si>
  <si>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</si>
  <si>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</si>
  <si>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</si>
  <si>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</si>
  <si>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</si>
  <si>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</si>
  <si>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</si>
  <si>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</si>
  <si>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</si>
  <si>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</si>
  <si>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</si>
  <si>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</si>
  <si>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</si>
  <si>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</si>
  <si>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</si>
  <si>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</si>
  <si>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</si>
  <si>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</si>
  <si>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</si>
  <si>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</si>
  <si>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</si>
  <si>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</si>
  <si>
    <t>IBREALSTATE</t>
  </si>
  <si>
    <t>VINATIORG</t>
  </si>
  <si>
    <t>TIMETECHNO</t>
  </si>
  <si>
    <t>ADANIGAS</t>
  </si>
  <si>
    <t>SHANKARA</t>
  </si>
  <si>
    <t>SRF</t>
  </si>
  <si>
    <t>KAJARAICE</t>
  </si>
  <si>
    <t>HOLD</t>
  </si>
  <si>
    <t>VBL</t>
  </si>
  <si>
    <t>NEOGEN</t>
  </si>
  <si>
    <t>INDOSTAR</t>
  </si>
  <si>
    <t>TNPL</t>
  </si>
  <si>
    <t>ASTERDM</t>
  </si>
  <si>
    <t>JAICORP</t>
  </si>
  <si>
    <t>CAPLINPOINT</t>
  </si>
  <si>
    <t>AVADHSUGAR</t>
  </si>
  <si>
    <t>AAVAS</t>
  </si>
  <si>
    <t>KIRLOSENG</t>
  </si>
  <si>
    <t>IBULHSGFIN</t>
  </si>
  <si>
    <t>JISLJALEQ</t>
  </si>
  <si>
    <t>HDFCAMC</t>
  </si>
  <si>
    <t>PNCINFRA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</si>
</sst>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168" fontId="6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6"/>
  <sheetViews>
    <sheetView tabSelected="1" workbookViewId="0">
      <selection activeCell="A8" sqref="A8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8.140625" customWidth="1"/>
    <col min="5" max="5" width="10.7109375" customWidth="1"/>
    <col min="6" max="6" width="12" customWidth="1"/>
    <col min="7" max="7" width="11" customWidth="1"/>
    <col min="8" max="8" width="12.5703125" customWidth="1"/>
    <col min="9" max="9" width="11.28515625" customWidth="1"/>
    <col min="10" max="10" width="18.710937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8" t="s">
        <v>150</v>
      </c>
      <c r="E2" s="29"/>
      <c r="F2" s="29"/>
      <c r="G2" s="29"/>
      <c r="H2" s="6"/>
      <c r="I2" s="6"/>
      <c r="J2" s="7"/>
    </row>
    <row r="3" spans="1:10">
      <c r="A3" s="4"/>
      <c r="B3" s="6"/>
      <c r="C3" s="6"/>
      <c r="D3" s="29"/>
      <c r="E3" s="29"/>
      <c r="F3" s="29"/>
      <c r="G3" s="2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30" t="s">
        <v>0</v>
      </c>
      <c r="B5" s="26" t="s">
        <v>1</v>
      </c>
      <c r="C5" s="26" t="s">
        <v>2</v>
      </c>
      <c r="D5" s="26" t="s">
        <v>3</v>
      </c>
      <c r="E5" s="27" t="s">
        <v>4</v>
      </c>
      <c r="F5" s="27" t="s">
        <v>5</v>
      </c>
      <c r="G5" s="27" t="s">
        <v>6</v>
      </c>
      <c r="H5" s="26" t="s">
        <v>7</v>
      </c>
      <c r="I5" s="26"/>
      <c r="J5" s="27" t="s">
        <v>8</v>
      </c>
    </row>
    <row r="6" spans="1:10">
      <c r="A6" s="30"/>
      <c r="B6" s="31"/>
      <c r="C6" s="26"/>
      <c r="D6" s="26"/>
      <c r="E6" s="27"/>
      <c r="F6" s="27"/>
      <c r="G6" s="27"/>
      <c r="H6" s="26"/>
      <c r="I6" s="26"/>
      <c r="J6" s="27"/>
    </row>
    <row r="7" spans="1:10" ht="15.75">
      <c r="A7" s="30"/>
      <c r="B7" s="31"/>
      <c r="C7" s="26"/>
      <c r="D7" s="26"/>
      <c r="E7" s="27"/>
      <c r="F7" s="27"/>
      <c r="G7" s="27"/>
      <c r="H7" s="11" t="s">
        <v>5</v>
      </c>
      <c r="I7" s="11" t="s">
        <v>6</v>
      </c>
      <c r="J7" s="27"/>
    </row>
    <row r="8" spans="1:10" ht="16.5" customHeight="1">
      <c r="A8" s="12"/>
      <c r="B8" s="13"/>
      <c r="C8" s="16"/>
      <c r="D8" s="13"/>
      <c r="E8" s="14"/>
      <c r="F8" s="14"/>
      <c r="G8" s="14"/>
      <c r="H8" s="14"/>
      <c r="I8" s="14"/>
      <c r="J8" s="15"/>
    </row>
    <row r="9" spans="1:10" ht="15.75">
      <c r="A9" s="12">
        <v>43293</v>
      </c>
      <c r="B9" s="13" t="s">
        <v>101</v>
      </c>
      <c r="C9" s="18">
        <v>2600</v>
      </c>
      <c r="D9" s="18" t="s">
        <v>10</v>
      </c>
      <c r="E9" s="18">
        <v>290</v>
      </c>
      <c r="F9" s="19">
        <v>295.3</v>
      </c>
      <c r="G9" s="18">
        <v>300</v>
      </c>
      <c r="H9" s="18">
        <f t="shared" ref="H9" si="0">(IF(D9="SELL",E9-F9,IF(D9="BUY",F9-E9)))*C9</f>
        <v>13780.000000000029</v>
      </c>
      <c r="I9" s="18">
        <f>(IF(D9="SELL",IF(G9="",0,F9-G9),IF(D9="BUY",IF(G9="",0,G9-F9))))*C9</f>
        <v>12219.999999999971</v>
      </c>
      <c r="J9" s="18">
        <f t="shared" ref="J9" si="1">SUM(H9,I9)</f>
        <v>26000</v>
      </c>
    </row>
    <row r="10" spans="1:10" ht="15.75">
      <c r="A10" s="12">
        <v>43291</v>
      </c>
      <c r="B10" s="13" t="s">
        <v>123</v>
      </c>
      <c r="C10" s="18">
        <v>800</v>
      </c>
      <c r="D10" s="18" t="s">
        <v>9</v>
      </c>
      <c r="E10" s="18">
        <v>778</v>
      </c>
      <c r="F10" s="19">
        <v>770.5</v>
      </c>
      <c r="G10" s="18">
        <v>758</v>
      </c>
      <c r="H10" s="18">
        <f t="shared" ref="H10" si="2">(IF(D10="SELL",E10-F10,IF(D10="BUY",F10-E10)))*C10</f>
        <v>6000</v>
      </c>
      <c r="I10" s="18">
        <v>0</v>
      </c>
      <c r="J10" s="18">
        <f t="shared" ref="J10" si="3">SUM(H10,I10)</f>
        <v>6000</v>
      </c>
    </row>
    <row r="11" spans="1:10" s="17" customFormat="1" ht="13.5" customHeight="1">
      <c r="A11" s="12">
        <v>43654</v>
      </c>
      <c r="B11" s="13" t="s">
        <v>121</v>
      </c>
      <c r="C11" s="16">
        <v>500</v>
      </c>
      <c r="D11" s="13" t="s">
        <v>10</v>
      </c>
      <c r="E11" s="18">
        <v>1355</v>
      </c>
      <c r="F11" s="18">
        <v>1368.2</v>
      </c>
      <c r="G11" s="18">
        <v>1385.5</v>
      </c>
      <c r="H11" s="18">
        <f t="shared" ref="H11" si="4">(IF(D11="SELL",E11-F11,IF(D11="BUY",F11-E11)))*C11</f>
        <v>6600.0000000000227</v>
      </c>
      <c r="I11" s="18">
        <f>(IF(D11="SELL",IF(G11="",0,F11-G11),IF(D11="BUY",IF(G11="",0,G11-F11))))*C11</f>
        <v>8649.9999999999782</v>
      </c>
      <c r="J11" s="18">
        <f t="shared" ref="J11" si="5">SUM(H11,I11)</f>
        <v>15250</v>
      </c>
    </row>
    <row r="12" spans="1:10" s="17" customFormat="1" ht="13.5" customHeight="1">
      <c r="A12" s="12">
        <v>43650</v>
      </c>
      <c r="B12" s="13" t="s">
        <v>129</v>
      </c>
      <c r="C12" s="18">
        <v>500</v>
      </c>
      <c r="D12" s="18" t="s">
        <v>10</v>
      </c>
      <c r="E12" s="18">
        <v>968.2</v>
      </c>
      <c r="F12" s="18">
        <v>982</v>
      </c>
      <c r="G12" s="18">
        <v>998.2</v>
      </c>
      <c r="H12" s="18">
        <f t="shared" ref="H12" si="6">(IF(D12="SELL",E12-F12,IF(D12="BUY",F12-E12)))*C12</f>
        <v>6899.9999999999773</v>
      </c>
      <c r="I12" s="18">
        <v>0</v>
      </c>
      <c r="J12" s="18">
        <f t="shared" ref="J12" si="7">SUM(H12,I12)</f>
        <v>6899.9999999999773</v>
      </c>
    </row>
    <row r="13" spans="1:10" s="17" customFormat="1" ht="13.5" customHeight="1">
      <c r="A13" s="12">
        <v>43649</v>
      </c>
      <c r="B13" s="13" t="s">
        <v>304</v>
      </c>
      <c r="C13" s="18">
        <v>2800</v>
      </c>
      <c r="D13" s="18" t="s">
        <v>10</v>
      </c>
      <c r="E13" s="18">
        <v>212.8</v>
      </c>
      <c r="F13" s="18">
        <v>216</v>
      </c>
      <c r="G13" s="18">
        <v>219.35</v>
      </c>
      <c r="H13" s="18">
        <f t="shared" ref="H13" si="8">(IF(D13="SELL",E13-F13,IF(D13="BUY",F13-E13)))*C13</f>
        <v>8959.9999999999673</v>
      </c>
      <c r="I13" s="18">
        <f>(IF(D13="SELL",IF(G13="",0,F13-G13),IF(D13="BUY",IF(G13="",0,G13-F13))))*C13</f>
        <v>9379.9999999999836</v>
      </c>
      <c r="J13" s="18">
        <f t="shared" ref="J13" si="9">SUM(H13,I13)</f>
        <v>18339.999999999949</v>
      </c>
    </row>
    <row r="14" spans="1:10" s="17" customFormat="1" ht="13.5" customHeight="1">
      <c r="A14" s="12">
        <v>43648</v>
      </c>
      <c r="B14" s="13" t="s">
        <v>272</v>
      </c>
      <c r="C14" s="18">
        <v>2000</v>
      </c>
      <c r="D14" s="18" t="s">
        <v>10</v>
      </c>
      <c r="E14" s="18">
        <v>332.6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s="17" customFormat="1" ht="13.5" customHeight="1">
      <c r="A15" s="12">
        <v>43647</v>
      </c>
      <c r="B15" s="13" t="s">
        <v>185</v>
      </c>
      <c r="C15" s="18">
        <v>1000</v>
      </c>
      <c r="D15" s="18" t="s">
        <v>10</v>
      </c>
      <c r="E15" s="18">
        <v>620</v>
      </c>
      <c r="F15" s="18">
        <v>611</v>
      </c>
      <c r="G15" s="18">
        <v>0</v>
      </c>
      <c r="H15" s="18">
        <f t="shared" ref="H15" si="10">(IF(D15="SELL",E15-F15,IF(D15="BUY",F15-E15)))*C15</f>
        <v>-9000</v>
      </c>
      <c r="I15" s="18">
        <v>0</v>
      </c>
      <c r="J15" s="18">
        <f t="shared" ref="J15" si="11">SUM(H15,I15)</f>
        <v>-9000</v>
      </c>
    </row>
    <row r="16" spans="1:10" ht="15.75">
      <c r="A16" s="12">
        <v>43644</v>
      </c>
      <c r="B16" s="13" t="s">
        <v>281</v>
      </c>
      <c r="C16" s="18">
        <v>2000</v>
      </c>
      <c r="D16" s="18" t="s">
        <v>10</v>
      </c>
      <c r="E16" s="18">
        <v>333.2</v>
      </c>
      <c r="F16" s="18">
        <v>338</v>
      </c>
      <c r="G16" s="18">
        <v>341.9</v>
      </c>
      <c r="H16" s="18">
        <f t="shared" ref="H16" si="12">(IF(D16="SELL",E16-F16,IF(D16="BUY",F16-E16)))*C16</f>
        <v>9600.0000000000218</v>
      </c>
      <c r="I16" s="18">
        <f>(IF(D16="SELL",IF(G16="",0,F16-G16),IF(D16="BUY",IF(G16="",0,G16-F16))))*C16</f>
        <v>7799.9999999999545</v>
      </c>
      <c r="J16" s="18">
        <f t="shared" ref="J16" si="13">SUM(H16,I16)</f>
        <v>17399.999999999978</v>
      </c>
    </row>
    <row r="17" spans="1:10" ht="15.75">
      <c r="A17" s="12">
        <v>43643</v>
      </c>
      <c r="B17" s="13" t="s">
        <v>287</v>
      </c>
      <c r="C17" s="18">
        <v>1100</v>
      </c>
      <c r="D17" s="18" t="s">
        <v>10</v>
      </c>
      <c r="E17" s="18">
        <v>451.85</v>
      </c>
      <c r="F17" s="18">
        <v>458</v>
      </c>
      <c r="G17" s="18">
        <v>465.5</v>
      </c>
      <c r="H17" s="18">
        <f>(IF(D17="SELL",E17-F17,IF(D17="BUY",F17-E17)))*C17</f>
        <v>6764.9999999999745</v>
      </c>
      <c r="I17" s="18">
        <v>0</v>
      </c>
      <c r="J17" s="18">
        <f>SUM(H17,I17)</f>
        <v>6764.9999999999745</v>
      </c>
    </row>
    <row r="18" spans="1:10" s="17" customFormat="1" ht="13.5" customHeight="1">
      <c r="A18" s="12">
        <v>43643</v>
      </c>
      <c r="B18" s="13" t="s">
        <v>265</v>
      </c>
      <c r="C18" s="18">
        <v>2000</v>
      </c>
      <c r="D18" s="13" t="s">
        <v>10</v>
      </c>
      <c r="E18" s="14">
        <v>456.8</v>
      </c>
      <c r="F18" s="14">
        <v>462.8</v>
      </c>
      <c r="G18" s="14">
        <v>468.3</v>
      </c>
      <c r="H18" s="18">
        <f t="shared" ref="H18" si="14">(IF(D18="SELL",E18-F18,IF(D18="BUY",F18-E18)))*C18</f>
        <v>12000</v>
      </c>
      <c r="I18" s="18">
        <f>(IF(D18="SELL",IF(G18="",0,F18-G18),IF(D18="BUY",IF(G18="",0,G18-F18))))*C18</f>
        <v>11000</v>
      </c>
      <c r="J18" s="18">
        <f t="shared" ref="J18" si="15">SUM(H18,I18)</f>
        <v>23000</v>
      </c>
    </row>
    <row r="19" spans="1:10" s="17" customFormat="1" ht="13.5" customHeight="1">
      <c r="A19" s="12">
        <v>43642</v>
      </c>
      <c r="B19" s="13" t="s">
        <v>265</v>
      </c>
      <c r="C19" s="18">
        <v>1100</v>
      </c>
      <c r="D19" s="18" t="s">
        <v>10</v>
      </c>
      <c r="E19" s="18">
        <v>426</v>
      </c>
      <c r="F19" s="18">
        <v>433</v>
      </c>
      <c r="G19" s="18">
        <v>444.4</v>
      </c>
      <c r="H19" s="18">
        <f t="shared" ref="H19" si="16">(IF(D19="SELL",E19-F19,IF(D19="BUY",F19-E19)))*C19</f>
        <v>7700</v>
      </c>
      <c r="I19" s="18">
        <f>(IF(D19="SELL",IF(G19="",0,F19-G19),IF(D19="BUY",IF(G19="",0,G19-F19))))*C19</f>
        <v>12539.999999999975</v>
      </c>
      <c r="J19" s="18">
        <f t="shared" ref="J19" si="17">SUM(H19,I19)</f>
        <v>20239.999999999975</v>
      </c>
    </row>
    <row r="20" spans="1:10" s="17" customFormat="1" ht="13.5" customHeight="1">
      <c r="A20" s="12">
        <v>43641</v>
      </c>
      <c r="B20" s="13" t="s">
        <v>49</v>
      </c>
      <c r="C20" s="18">
        <v>350</v>
      </c>
      <c r="D20" s="18" t="s">
        <v>10</v>
      </c>
      <c r="E20" s="18">
        <v>2218.1999999999998</v>
      </c>
      <c r="F20" s="18">
        <v>2235</v>
      </c>
      <c r="G20" s="18">
        <v>2260</v>
      </c>
      <c r="H20" s="18">
        <f t="shared" ref="H20" si="18">(IF(D20="SELL",E20-F20,IF(D20="BUY",F20-E20)))*C20</f>
        <v>5880.0000000000637</v>
      </c>
      <c r="I20" s="18">
        <v>0</v>
      </c>
      <c r="J20" s="18">
        <f t="shared" ref="J20" si="19">SUM(H20,I20)</f>
        <v>5880.0000000000637</v>
      </c>
    </row>
    <row r="21" spans="1:10" s="17" customFormat="1" ht="13.5" customHeight="1">
      <c r="A21" s="12">
        <v>43637</v>
      </c>
      <c r="B21" s="13" t="s">
        <v>303</v>
      </c>
      <c r="C21" s="18">
        <v>500</v>
      </c>
      <c r="D21" s="18" t="s">
        <v>10</v>
      </c>
      <c r="E21" s="18">
        <v>1840</v>
      </c>
      <c r="F21" s="18">
        <v>1855</v>
      </c>
      <c r="G21" s="18">
        <v>1870</v>
      </c>
      <c r="H21" s="18">
        <f t="shared" ref="H21" si="20">(IF(D21="SELL",E21-F21,IF(D21="BUY",F21-E21)))*C21</f>
        <v>7500</v>
      </c>
      <c r="I21" s="18">
        <f>(IF(D21="SELL",IF(G21="",0,F21-G21),IF(D21="BUY",IF(G21="",0,G21-F21))))*C21</f>
        <v>7500</v>
      </c>
      <c r="J21" s="18">
        <f t="shared" ref="J21" si="21">SUM(H21,I21)</f>
        <v>15000</v>
      </c>
    </row>
    <row r="22" spans="1:10" s="17" customFormat="1" ht="13.5" customHeight="1">
      <c r="A22" s="12">
        <v>43636</v>
      </c>
      <c r="B22" s="13" t="s">
        <v>302</v>
      </c>
      <c r="C22" s="18">
        <v>10000</v>
      </c>
      <c r="D22" s="18" t="s">
        <v>10</v>
      </c>
      <c r="E22" s="18">
        <v>23.5</v>
      </c>
      <c r="F22" s="18">
        <v>24.65</v>
      </c>
      <c r="G22" s="18">
        <v>0</v>
      </c>
      <c r="H22" s="18">
        <f t="shared" ref="H22" si="22">(IF(D22="SELL",E22-F22,IF(D22="BUY",F22-E22)))*C22</f>
        <v>11499.999999999985</v>
      </c>
      <c r="I22" s="18">
        <v>0</v>
      </c>
      <c r="J22" s="18">
        <f t="shared" ref="J22" si="23">SUM(H22,I22)</f>
        <v>11499.999999999985</v>
      </c>
    </row>
    <row r="23" spans="1:10" s="17" customFormat="1" ht="13.5" customHeight="1">
      <c r="A23" s="12">
        <v>43635</v>
      </c>
      <c r="B23" s="13" t="s">
        <v>297</v>
      </c>
      <c r="C23" s="18">
        <v>1000</v>
      </c>
      <c r="D23" s="18" t="s">
        <v>10</v>
      </c>
      <c r="E23" s="18">
        <v>414</v>
      </c>
      <c r="F23" s="18">
        <v>414</v>
      </c>
      <c r="G23" s="18">
        <v>0</v>
      </c>
      <c r="H23" s="18">
        <f t="shared" ref="H23" si="24">(IF(D23="SELL",E23-F23,IF(D23="BUY",F23-E23)))*C23</f>
        <v>0</v>
      </c>
      <c r="I23" s="18">
        <v>0</v>
      </c>
      <c r="J23" s="18">
        <f t="shared" ref="J23" si="25">SUM(H23,I23)</f>
        <v>0</v>
      </c>
    </row>
    <row r="24" spans="1:10" s="17" customFormat="1" ht="13.5" customHeight="1">
      <c r="A24" s="12">
        <v>43634</v>
      </c>
      <c r="B24" s="13" t="s">
        <v>288</v>
      </c>
      <c r="C24" s="18">
        <v>200</v>
      </c>
      <c r="D24" s="18" t="s">
        <v>10</v>
      </c>
      <c r="E24" s="18">
        <v>2950</v>
      </c>
      <c r="F24" s="18">
        <v>2980.2</v>
      </c>
      <c r="G24" s="18">
        <v>3020</v>
      </c>
      <c r="H24" s="18">
        <f t="shared" ref="H24" si="26">(IF(D24="SELL",E24-F24,IF(D24="BUY",F24-E24)))*C24</f>
        <v>6039.9999999999636</v>
      </c>
      <c r="I24" s="18">
        <f>(IF(D24="SELL",IF(G24="",0,F24-G24),IF(D24="BUY",IF(G24="",0,G24-F24))))*C24</f>
        <v>7960.0000000000364</v>
      </c>
      <c r="J24" s="18">
        <f t="shared" ref="J24" si="27">SUM(H24,I24)</f>
        <v>14000</v>
      </c>
    </row>
    <row r="25" spans="1:10" s="17" customFormat="1" ht="13.5" customHeight="1">
      <c r="A25" s="12">
        <v>43633</v>
      </c>
      <c r="B25" s="13" t="s">
        <v>98</v>
      </c>
      <c r="C25" s="18">
        <v>500</v>
      </c>
      <c r="D25" s="18" t="s">
        <v>9</v>
      </c>
      <c r="E25" s="18">
        <v>1511.8</v>
      </c>
      <c r="F25" s="18">
        <v>1499</v>
      </c>
      <c r="G25" s="18">
        <v>1480</v>
      </c>
      <c r="H25" s="18">
        <f t="shared" ref="H25:H30" si="28">(IF(D25="SELL",E25-F25,IF(D25="BUY",F25-E25)))*C25</f>
        <v>6399.9999999999773</v>
      </c>
      <c r="I25" s="18">
        <v>0</v>
      </c>
      <c r="J25" s="18">
        <f t="shared" ref="J25" si="29">SUM(H25,I25)</f>
        <v>6399.9999999999773</v>
      </c>
    </row>
    <row r="26" spans="1:10" s="17" customFormat="1" ht="13.5" customHeight="1">
      <c r="A26" s="12">
        <v>43633</v>
      </c>
      <c r="B26" s="13" t="s">
        <v>73</v>
      </c>
      <c r="C26" s="18">
        <v>3500</v>
      </c>
      <c r="D26" s="18" t="s">
        <v>10</v>
      </c>
      <c r="E26" s="18">
        <v>133.19999999999999</v>
      </c>
      <c r="F26" s="18">
        <v>131.19999999999999</v>
      </c>
      <c r="G26" s="18">
        <v>0</v>
      </c>
      <c r="H26" s="18">
        <f t="shared" si="28"/>
        <v>-7000</v>
      </c>
      <c r="I26" s="18">
        <v>0</v>
      </c>
      <c r="J26" s="18">
        <f t="shared" ref="J26" si="30">SUM(H26,I26)</f>
        <v>-7000</v>
      </c>
    </row>
    <row r="27" spans="1:10" s="17" customFormat="1" ht="13.5" customHeight="1">
      <c r="A27" s="12">
        <v>43629</v>
      </c>
      <c r="B27" s="13" t="s">
        <v>301</v>
      </c>
      <c r="C27" s="18">
        <v>1000</v>
      </c>
      <c r="D27" s="18" t="s">
        <v>10</v>
      </c>
      <c r="E27" s="18">
        <v>635</v>
      </c>
      <c r="F27" s="18">
        <v>645.5</v>
      </c>
      <c r="G27" s="18">
        <v>655</v>
      </c>
      <c r="H27" s="18">
        <f t="shared" si="28"/>
        <v>10500</v>
      </c>
      <c r="I27" s="18">
        <f>(IF(D27="SELL",IF(G27="",0,F27-G27),IF(D27="BUY",IF(G27="",0,G27-F27))))*C27</f>
        <v>9500</v>
      </c>
      <c r="J27" s="18">
        <f t="shared" ref="J27" si="31">SUM(H27,I27)</f>
        <v>20000</v>
      </c>
    </row>
    <row r="28" spans="1:10" s="17" customFormat="1" ht="13.5" customHeight="1">
      <c r="A28" s="12">
        <v>43629</v>
      </c>
      <c r="B28" s="13" t="s">
        <v>292</v>
      </c>
      <c r="C28" s="18">
        <v>2000</v>
      </c>
      <c r="D28" s="18" t="s">
        <v>10</v>
      </c>
      <c r="E28" s="18">
        <v>398.38</v>
      </c>
      <c r="F28" s="18">
        <v>391</v>
      </c>
      <c r="G28" s="18">
        <v>0</v>
      </c>
      <c r="H28" s="18">
        <f t="shared" si="28"/>
        <v>-14759.999999999991</v>
      </c>
      <c r="I28" s="18">
        <v>0</v>
      </c>
      <c r="J28" s="18">
        <f t="shared" ref="J28" si="32">SUM(H28,I28)</f>
        <v>-14759.999999999991</v>
      </c>
    </row>
    <row r="29" spans="1:10" s="17" customFormat="1" ht="14.25" customHeight="1">
      <c r="A29" s="12">
        <v>43627</v>
      </c>
      <c r="B29" s="13" t="s">
        <v>300</v>
      </c>
      <c r="C29" s="18">
        <v>3200</v>
      </c>
      <c r="D29" s="18" t="s">
        <v>10</v>
      </c>
      <c r="E29" s="18">
        <v>194.8</v>
      </c>
      <c r="F29" s="18">
        <v>196.8</v>
      </c>
      <c r="G29" s="18">
        <v>0</v>
      </c>
      <c r="H29" s="18">
        <f t="shared" si="28"/>
        <v>6400</v>
      </c>
      <c r="I29" s="18">
        <v>0</v>
      </c>
      <c r="J29" s="18">
        <f t="shared" ref="J29" si="33">SUM(H29,I29)</f>
        <v>6400</v>
      </c>
    </row>
    <row r="30" spans="1:10" s="17" customFormat="1" ht="14.25" customHeight="1">
      <c r="A30" s="12">
        <v>43627</v>
      </c>
      <c r="B30" s="13" t="s">
        <v>299</v>
      </c>
      <c r="C30" s="18">
        <v>800</v>
      </c>
      <c r="D30" s="18" t="s">
        <v>10</v>
      </c>
      <c r="E30" s="18">
        <v>1420.1</v>
      </c>
      <c r="F30" s="18">
        <v>1415.1</v>
      </c>
      <c r="G30" s="18">
        <v>0</v>
      </c>
      <c r="H30" s="18">
        <f t="shared" si="28"/>
        <v>-4000</v>
      </c>
      <c r="I30" s="18">
        <v>0</v>
      </c>
      <c r="J30" s="18">
        <f t="shared" ref="J30" si="34">SUM(H30,I30)</f>
        <v>-4000</v>
      </c>
    </row>
    <row r="31" spans="1:10" s="17" customFormat="1" ht="13.5" customHeight="1">
      <c r="A31" s="12">
        <v>43626</v>
      </c>
      <c r="B31" s="13" t="s">
        <v>147</v>
      </c>
      <c r="C31" s="18">
        <v>1100</v>
      </c>
      <c r="D31" s="18" t="s">
        <v>10</v>
      </c>
      <c r="E31" s="18">
        <v>468.2</v>
      </c>
      <c r="F31" s="18">
        <v>471.8</v>
      </c>
      <c r="G31" s="18">
        <v>0</v>
      </c>
      <c r="H31" s="18">
        <f t="shared" ref="H31" si="35">(IF(D31="SELL",E31-F31,IF(D31="BUY",F31-E31)))*C31</f>
        <v>3960.000000000025</v>
      </c>
      <c r="I31" s="18">
        <v>0</v>
      </c>
      <c r="J31" s="18">
        <f t="shared" ref="J31" si="36">SUM(H31,I31)</f>
        <v>3960.000000000025</v>
      </c>
    </row>
    <row r="32" spans="1:10" s="17" customFormat="1" ht="14.25" customHeight="1">
      <c r="A32" s="12">
        <v>43626</v>
      </c>
      <c r="B32" s="13" t="s">
        <v>270</v>
      </c>
      <c r="C32" s="18">
        <v>200</v>
      </c>
      <c r="D32" s="18" t="s">
        <v>10</v>
      </c>
      <c r="E32" s="18">
        <v>1932</v>
      </c>
      <c r="F32" s="18">
        <v>1899</v>
      </c>
      <c r="G32" s="18">
        <v>733.5</v>
      </c>
      <c r="H32" s="18">
        <f>(IF(D32="SELL",E32-F32,IF(D32="BUY",F32-E32)))*C32</f>
        <v>-6600</v>
      </c>
      <c r="I32" s="18">
        <v>0</v>
      </c>
      <c r="J32" s="18">
        <f t="shared" ref="J32" si="37">SUM(H32,I32)</f>
        <v>-6600</v>
      </c>
    </row>
    <row r="33" spans="1:10" s="17" customFormat="1" ht="14.25" customHeight="1">
      <c r="A33" s="12">
        <v>43623</v>
      </c>
      <c r="B33" s="13" t="s">
        <v>123</v>
      </c>
      <c r="C33" s="18">
        <v>1000</v>
      </c>
      <c r="D33" s="18" t="s">
        <v>10</v>
      </c>
      <c r="E33" s="18">
        <v>718.1</v>
      </c>
      <c r="F33" s="18">
        <v>726</v>
      </c>
      <c r="G33" s="18">
        <v>733.5</v>
      </c>
      <c r="H33" s="18">
        <f>(IF(D33="SELL",E33-F33,IF(D33="BUY",F33-E33)))*C33</f>
        <v>7899.9999999999773</v>
      </c>
      <c r="I33" s="18">
        <f>(IF(D33="SELL",IF(G33="",0,F33-G33),IF(D33="BUY",IF(G33="",0,G33-F33))))*C33</f>
        <v>7500</v>
      </c>
      <c r="J33" s="18">
        <f t="shared" ref="J33" si="38">SUM(H33,I33)</f>
        <v>15399.999999999978</v>
      </c>
    </row>
    <row r="34" spans="1:10" s="17" customFormat="1" ht="14.25" customHeight="1">
      <c r="A34" s="12">
        <v>43620</v>
      </c>
      <c r="B34" s="13" t="s">
        <v>298</v>
      </c>
      <c r="C34" s="18">
        <v>2000</v>
      </c>
      <c r="D34" s="18" t="s">
        <v>10</v>
      </c>
      <c r="E34" s="18">
        <v>726.2</v>
      </c>
      <c r="F34" s="18">
        <v>735.5</v>
      </c>
      <c r="G34" s="18">
        <v>750</v>
      </c>
      <c r="H34" s="18">
        <f t="shared" ref="H34" si="39">(IF(D34="SELL",E34-F34,IF(D34="BUY",F34-E34)))*C34</f>
        <v>18599.999999999909</v>
      </c>
      <c r="I34" s="18">
        <v>0</v>
      </c>
      <c r="J34" s="18">
        <f t="shared" ref="J34" si="40">SUM(H34,I34)</f>
        <v>18599.999999999909</v>
      </c>
    </row>
    <row r="35" spans="1:10" s="17" customFormat="1" ht="14.25" customHeight="1">
      <c r="A35" s="12">
        <v>43619</v>
      </c>
      <c r="B35" s="13" t="s">
        <v>123</v>
      </c>
      <c r="C35" s="18">
        <v>800</v>
      </c>
      <c r="D35" s="18" t="s">
        <v>10</v>
      </c>
      <c r="E35" s="18">
        <v>789.9</v>
      </c>
      <c r="F35" s="18">
        <v>798</v>
      </c>
      <c r="G35" s="18">
        <v>808</v>
      </c>
      <c r="H35" s="18">
        <f>(IF(D35="SELL",E35-F35,IF(D35="BUY",F35-E35)))*C35</f>
        <v>6480.0000000000182</v>
      </c>
      <c r="I35" s="18">
        <f>(IF(D35="SELL",IF(G35="",0,F35-G35),IF(D35="BUY",IF(G35="",0,G35-F35))))*C35</f>
        <v>8000</v>
      </c>
      <c r="J35" s="18">
        <f t="shared" ref="J35" si="41">SUM(H35,I35)</f>
        <v>14480.000000000018</v>
      </c>
    </row>
    <row r="36" spans="1:10" s="17" customFormat="1" ht="14.25" customHeight="1">
      <c r="A36" s="12">
        <v>43619</v>
      </c>
      <c r="B36" s="13" t="s">
        <v>297</v>
      </c>
      <c r="C36" s="18">
        <v>2000</v>
      </c>
      <c r="D36" s="18" t="s">
        <v>10</v>
      </c>
      <c r="E36" s="18">
        <v>423</v>
      </c>
      <c r="F36" s="18">
        <v>430.2</v>
      </c>
      <c r="G36" s="18">
        <v>438.2</v>
      </c>
      <c r="H36" s="18">
        <f t="shared" ref="H36" si="42">(IF(D36="SELL",E36-F36,IF(D36="BUY",F36-E36)))*C36</f>
        <v>14399.999999999978</v>
      </c>
      <c r="I36" s="18">
        <f t="shared" ref="I36" si="43">(IF(D36="SELL",IF(G36="",0,F36-G36),IF(D36="BUY",IF(G36="",0,G36-F36))))*C36</f>
        <v>16000</v>
      </c>
      <c r="J36" s="18">
        <f t="shared" ref="J36" si="44">SUM(H36,I36)</f>
        <v>30399.999999999978</v>
      </c>
    </row>
    <row r="37" spans="1:10" s="17" customFormat="1" ht="13.5" customHeight="1">
      <c r="A37" s="12">
        <v>43616</v>
      </c>
      <c r="B37" s="13" t="s">
        <v>296</v>
      </c>
      <c r="C37" s="18">
        <v>5000</v>
      </c>
      <c r="D37" s="18" t="s">
        <v>10</v>
      </c>
      <c r="E37" s="18">
        <v>125.5</v>
      </c>
      <c r="F37" s="18">
        <v>128</v>
      </c>
      <c r="G37" s="18">
        <v>132.30000000000001</v>
      </c>
      <c r="H37" s="18">
        <f t="shared" ref="H37" si="45">(IF(D37="SELL",E37-F37,IF(D37="BUY",F37-E37)))*C37</f>
        <v>12500</v>
      </c>
      <c r="I37" s="18">
        <v>0</v>
      </c>
      <c r="J37" s="18">
        <f t="shared" ref="J37" si="46">SUM(H37,I37)</f>
        <v>12500</v>
      </c>
    </row>
    <row r="38" spans="1:10" s="17" customFormat="1" ht="13.5" customHeight="1">
      <c r="A38" s="12">
        <v>43615</v>
      </c>
      <c r="B38" s="13" t="s">
        <v>295</v>
      </c>
      <c r="C38" s="18">
        <v>5000</v>
      </c>
      <c r="D38" s="18" t="s">
        <v>10</v>
      </c>
      <c r="E38" s="18">
        <v>155</v>
      </c>
      <c r="F38" s="18">
        <v>157.69999999999999</v>
      </c>
      <c r="G38" s="18">
        <v>160.5</v>
      </c>
      <c r="H38" s="18">
        <f t="shared" ref="H38" si="47">(IF(D38="SELL",E38-F38,IF(D38="BUY",F38-E38)))*C38</f>
        <v>13499.999999999944</v>
      </c>
      <c r="I38" s="18">
        <v>0</v>
      </c>
      <c r="J38" s="18">
        <f t="shared" ref="J38" si="48">SUM(H38,I38)</f>
        <v>13499.999999999944</v>
      </c>
    </row>
    <row r="39" spans="1:10" s="17" customFormat="1" ht="13.5" customHeight="1">
      <c r="A39" s="12">
        <v>43614</v>
      </c>
      <c r="B39" s="13" t="s">
        <v>98</v>
      </c>
      <c r="C39" s="18">
        <v>280</v>
      </c>
      <c r="D39" s="18" t="s">
        <v>10</v>
      </c>
      <c r="E39" s="18">
        <v>1888.8</v>
      </c>
      <c r="F39" s="18">
        <v>1860.2</v>
      </c>
      <c r="G39" s="18">
        <v>0</v>
      </c>
      <c r="H39" s="18">
        <f t="shared" ref="H39" si="49">(IF(D39="SELL",E39-F39,IF(D39="BUY",F39-E39)))*C39</f>
        <v>-8007.9999999999745</v>
      </c>
      <c r="I39" s="18">
        <v>0</v>
      </c>
      <c r="J39" s="18">
        <f t="shared" ref="J39" si="50">SUM(H39,I39)</f>
        <v>-8007.9999999999745</v>
      </c>
    </row>
    <row r="40" spans="1:10" s="17" customFormat="1" ht="13.5" customHeight="1">
      <c r="A40" s="12">
        <v>43614</v>
      </c>
      <c r="B40" s="13" t="s">
        <v>288</v>
      </c>
      <c r="C40" s="18">
        <v>350</v>
      </c>
      <c r="D40" s="18" t="s">
        <v>10</v>
      </c>
      <c r="E40" s="18">
        <v>2912.8</v>
      </c>
      <c r="F40" s="18">
        <v>2926</v>
      </c>
      <c r="G40" s="18">
        <v>0</v>
      </c>
      <c r="H40" s="18">
        <f t="shared" ref="H40" si="51">(IF(D40="SELL",E40-F40,IF(D40="BUY",F40-E40)))*C40</f>
        <v>4619.9999999999363</v>
      </c>
      <c r="I40" s="18">
        <v>0</v>
      </c>
      <c r="J40" s="18">
        <f t="shared" ref="J40" si="52">SUM(H40,I40)</f>
        <v>4619.9999999999363</v>
      </c>
    </row>
    <row r="41" spans="1:10" s="17" customFormat="1" ht="13.5" customHeight="1">
      <c r="A41" s="12">
        <v>43613</v>
      </c>
      <c r="B41" s="13" t="s">
        <v>250</v>
      </c>
      <c r="C41" s="18">
        <v>3200</v>
      </c>
      <c r="D41" s="18" t="s">
        <v>10</v>
      </c>
      <c r="E41" s="18">
        <v>173.8</v>
      </c>
      <c r="F41" s="18">
        <v>176.8</v>
      </c>
      <c r="G41" s="18">
        <v>180.1</v>
      </c>
      <c r="H41" s="18">
        <f t="shared" ref="H41" si="53">(IF(D41="SELL",E41-F41,IF(D41="BUY",F41-E41)))*C41</f>
        <v>9600</v>
      </c>
      <c r="I41" s="18">
        <v>0</v>
      </c>
      <c r="J41" s="18">
        <f t="shared" ref="J41" si="54">SUM(H41,I41)</f>
        <v>9600</v>
      </c>
    </row>
    <row r="42" spans="1:10" s="17" customFormat="1" ht="13.5" customHeight="1">
      <c r="A42" s="12">
        <v>43612</v>
      </c>
      <c r="B42" s="13" t="s">
        <v>294</v>
      </c>
      <c r="C42" s="18">
        <v>3000</v>
      </c>
      <c r="D42" s="18" t="s">
        <v>10</v>
      </c>
      <c r="E42" s="18">
        <v>203</v>
      </c>
      <c r="F42" s="18">
        <v>206</v>
      </c>
      <c r="G42" s="18">
        <v>209</v>
      </c>
      <c r="H42" s="18">
        <f t="shared" ref="H42" si="55">(IF(D42="SELL",E42-F42,IF(D42="BUY",F42-E42)))*C42</f>
        <v>9000</v>
      </c>
      <c r="I42" s="18">
        <f t="shared" ref="I42" si="56">(IF(D42="SELL",IF(G42="",0,F42-G42),IF(D42="BUY",IF(G42="",0,G42-F42))))*C42</f>
        <v>9000</v>
      </c>
      <c r="J42" s="18">
        <f t="shared" ref="J42" si="57">SUM(H42,I42)</f>
        <v>18000</v>
      </c>
    </row>
    <row r="43" spans="1:10" s="17" customFormat="1" ht="13.5" customHeight="1">
      <c r="A43" s="12">
        <v>43609</v>
      </c>
      <c r="B43" s="13" t="s">
        <v>293</v>
      </c>
      <c r="C43" s="18">
        <v>3200</v>
      </c>
      <c r="D43" s="18" t="s">
        <v>10</v>
      </c>
      <c r="E43" s="18">
        <v>383.5</v>
      </c>
      <c r="F43" s="18">
        <v>386.5</v>
      </c>
      <c r="G43" s="18">
        <v>390.2</v>
      </c>
      <c r="H43" s="18">
        <f t="shared" ref="H43" si="58">(IF(D43="SELL",E43-F43,IF(D43="BUY",F43-E43)))*C43</f>
        <v>9600</v>
      </c>
      <c r="I43" s="18">
        <f t="shared" ref="I43" si="59">(IF(D43="SELL",IF(G43="",0,F43-G43),IF(D43="BUY",IF(G43="",0,G43-F43))))*C43</f>
        <v>11839.999999999964</v>
      </c>
      <c r="J43" s="18">
        <f t="shared" ref="J43" si="60">SUM(H43,I43)</f>
        <v>21439.999999999964</v>
      </c>
    </row>
    <row r="44" spans="1:10" s="17" customFormat="1" ht="13.5" customHeight="1">
      <c r="A44" s="12">
        <v>43609</v>
      </c>
      <c r="B44" s="13" t="s">
        <v>244</v>
      </c>
      <c r="C44" s="18">
        <v>5000</v>
      </c>
      <c r="D44" s="18" t="s">
        <v>10</v>
      </c>
      <c r="E44" s="18">
        <v>138.80000000000001</v>
      </c>
      <c r="F44" s="18">
        <v>141</v>
      </c>
      <c r="G44" s="18">
        <v>143</v>
      </c>
      <c r="H44" s="18">
        <f t="shared" ref="H44" si="61">(IF(D44="SELL",E44-F44,IF(D44="BUY",F44-E44)))*C44</f>
        <v>10999.999999999944</v>
      </c>
      <c r="I44" s="18">
        <f t="shared" ref="I44" si="62">(IF(D44="SELL",IF(G44="",0,F44-G44),IF(D44="BUY",IF(G44="",0,G44-F44))))*C44</f>
        <v>10000</v>
      </c>
      <c r="J44" s="18">
        <f t="shared" ref="J44" si="63">SUM(H44,I44)</f>
        <v>20999.999999999942</v>
      </c>
    </row>
    <row r="45" spans="1:10" ht="15.75">
      <c r="A45" s="12">
        <v>43607</v>
      </c>
      <c r="B45" s="13" t="s">
        <v>292</v>
      </c>
      <c r="C45" s="18">
        <v>3000</v>
      </c>
      <c r="D45" s="18" t="s">
        <v>10</v>
      </c>
      <c r="E45" s="18">
        <v>276.35000000000002</v>
      </c>
      <c r="F45" s="18">
        <v>280</v>
      </c>
      <c r="G45" s="18">
        <v>285.3</v>
      </c>
      <c r="H45" s="18">
        <f t="shared" ref="H45" si="64">(IF(D45="SELL",E45-F45,IF(D45="BUY",F45-E45)))*C45</f>
        <v>10949.999999999931</v>
      </c>
      <c r="I45" s="18">
        <f t="shared" ref="I45" si="65">(IF(D45="SELL",IF(G45="",0,F45-G45),IF(D45="BUY",IF(G45="",0,G45-F45))))*C45</f>
        <v>15900.000000000035</v>
      </c>
      <c r="J45" s="18">
        <f t="shared" ref="J45" si="66">SUM(H45,I45)</f>
        <v>26849.999999999964</v>
      </c>
    </row>
    <row r="46" spans="1:10" ht="15.75">
      <c r="A46" s="12">
        <v>43605</v>
      </c>
      <c r="B46" s="13" t="s">
        <v>76</v>
      </c>
      <c r="C46" s="18">
        <v>5000</v>
      </c>
      <c r="D46" s="18" t="s">
        <v>10</v>
      </c>
      <c r="E46" s="18">
        <v>135.1</v>
      </c>
      <c r="F46" s="18">
        <v>136.85</v>
      </c>
      <c r="G46" s="18">
        <v>139.19999999999999</v>
      </c>
      <c r="H46" s="18">
        <f t="shared" ref="H46" si="67">(IF(D46="SELL",E46-F46,IF(D46="BUY",F46-E46)))*C46</f>
        <v>8750</v>
      </c>
      <c r="I46" s="18">
        <f t="shared" ref="I46" si="68">(IF(D46="SELL",IF(G46="",0,F46-G46),IF(D46="BUY",IF(G46="",0,G46-F46))))*C46</f>
        <v>11749.999999999971</v>
      </c>
      <c r="J46" s="18">
        <f t="shared" ref="J46" si="69">SUM(H46,I46)</f>
        <v>20499.999999999971</v>
      </c>
    </row>
    <row r="47" spans="1:10" ht="15.75">
      <c r="A47" s="12">
        <v>43602</v>
      </c>
      <c r="B47" s="13" t="s">
        <v>116</v>
      </c>
      <c r="C47" s="18">
        <v>1000</v>
      </c>
      <c r="D47" s="18" t="s">
        <v>10</v>
      </c>
      <c r="E47" s="18">
        <v>565</v>
      </c>
      <c r="F47" s="18">
        <v>570</v>
      </c>
      <c r="G47" s="18">
        <v>580</v>
      </c>
      <c r="H47" s="18">
        <f t="shared" ref="H47" si="70">(IF(D47="SELL",E47-F47,IF(D47="BUY",F47-E47)))*C47</f>
        <v>5000</v>
      </c>
      <c r="I47" s="18">
        <v>0</v>
      </c>
      <c r="J47" s="18">
        <f t="shared" ref="J47" si="71">SUM(H47,I47)</f>
        <v>5000</v>
      </c>
    </row>
    <row r="48" spans="1:10" ht="15.75">
      <c r="A48" s="12">
        <v>43601</v>
      </c>
      <c r="B48" s="13" t="s">
        <v>291</v>
      </c>
      <c r="C48" s="18">
        <v>500</v>
      </c>
      <c r="D48" s="18" t="s">
        <v>10</v>
      </c>
      <c r="E48" s="18">
        <v>938</v>
      </c>
      <c r="F48" s="18">
        <v>950.15</v>
      </c>
      <c r="G48" s="18">
        <v>965</v>
      </c>
      <c r="H48" s="18">
        <f t="shared" ref="H48" si="72">(IF(D48="SELL",E48-F48,IF(D48="BUY",F48-E48)))*C48</f>
        <v>6074.9999999999891</v>
      </c>
      <c r="I48" s="18">
        <v>0</v>
      </c>
      <c r="J48" s="18">
        <f t="shared" ref="J48" si="73">SUM(H48,I48)</f>
        <v>6074.9999999999891</v>
      </c>
    </row>
    <row r="49" spans="1:10" s="17" customFormat="1" ht="13.5" customHeight="1">
      <c r="A49" s="12">
        <v>43601</v>
      </c>
      <c r="B49" s="13" t="s">
        <v>275</v>
      </c>
      <c r="C49" s="18">
        <v>2000</v>
      </c>
      <c r="D49" s="18" t="s">
        <v>10</v>
      </c>
      <c r="E49" s="18">
        <v>308.2</v>
      </c>
      <c r="F49" s="18">
        <v>311.3</v>
      </c>
      <c r="G49" s="18">
        <v>316.2</v>
      </c>
      <c r="H49" s="18">
        <f t="shared" ref="H49" si="74">(IF(D49="SELL",E49-F49,IF(D49="BUY",F49-E49)))*C49</f>
        <v>6200.0000000000455</v>
      </c>
      <c r="I49" s="18">
        <v>0</v>
      </c>
      <c r="J49" s="18">
        <f t="shared" ref="J49" si="75">SUM(H49,I49)</f>
        <v>6200.0000000000455</v>
      </c>
    </row>
    <row r="50" spans="1:10" s="17" customFormat="1" ht="13.5" customHeight="1">
      <c r="A50" s="12">
        <v>43600</v>
      </c>
      <c r="B50" s="13" t="s">
        <v>289</v>
      </c>
      <c r="C50" s="18">
        <v>1000</v>
      </c>
      <c r="D50" s="18" t="s">
        <v>10</v>
      </c>
      <c r="E50" s="18">
        <v>596.54999999999995</v>
      </c>
      <c r="F50" s="18" t="s">
        <v>290</v>
      </c>
      <c r="G50" s="18">
        <v>0</v>
      </c>
      <c r="H50" s="18">
        <v>0</v>
      </c>
      <c r="I50" s="18">
        <v>0</v>
      </c>
      <c r="J50" s="18">
        <v>0</v>
      </c>
    </row>
    <row r="51" spans="1:10" ht="15.75">
      <c r="A51" s="12">
        <v>43600</v>
      </c>
      <c r="B51" s="13" t="s">
        <v>288</v>
      </c>
      <c r="C51" s="18">
        <v>350</v>
      </c>
      <c r="D51" s="18" t="s">
        <v>10</v>
      </c>
      <c r="E51" s="18">
        <v>2693.5</v>
      </c>
      <c r="F51" s="18">
        <v>2718.2</v>
      </c>
      <c r="G51" s="18">
        <v>2735.5</v>
      </c>
      <c r="H51" s="18">
        <f t="shared" ref="H51:H52" si="76">(IF(D51="SELL",E51-F51,IF(D51="BUY",F51-E51)))*C51</f>
        <v>8644.9999999999363</v>
      </c>
      <c r="I51" s="18">
        <f t="shared" ref="I51:I52" si="77">(IF(D51="SELL",IF(G51="",0,F51-G51),IF(D51="BUY",IF(G51="",0,G51-F51))))*C51</f>
        <v>6055.0000000000637</v>
      </c>
      <c r="J51" s="18">
        <f t="shared" ref="J51:J52" si="78">SUM(H51,I51)</f>
        <v>14700</v>
      </c>
    </row>
    <row r="52" spans="1:10" ht="15.75">
      <c r="A52" s="12">
        <v>43599</v>
      </c>
      <c r="B52" s="13" t="s">
        <v>288</v>
      </c>
      <c r="C52" s="18">
        <v>350</v>
      </c>
      <c r="D52" s="18" t="s">
        <v>10</v>
      </c>
      <c r="E52" s="18">
        <v>2580</v>
      </c>
      <c r="F52" s="18">
        <v>2600.1999999999998</v>
      </c>
      <c r="G52" s="18">
        <v>2620</v>
      </c>
      <c r="H52" s="18">
        <f t="shared" si="76"/>
        <v>7069.9999999999363</v>
      </c>
      <c r="I52" s="18">
        <f t="shared" si="77"/>
        <v>6930.0000000000637</v>
      </c>
      <c r="J52" s="18">
        <f t="shared" si="78"/>
        <v>14000</v>
      </c>
    </row>
    <row r="53" spans="1:10" ht="15.75">
      <c r="A53" s="12">
        <v>43595</v>
      </c>
      <c r="B53" s="13" t="s">
        <v>287</v>
      </c>
      <c r="C53" s="18">
        <v>1000</v>
      </c>
      <c r="D53" s="18" t="s">
        <v>10</v>
      </c>
      <c r="E53" s="18">
        <v>485.3</v>
      </c>
      <c r="F53" s="18">
        <v>493.2</v>
      </c>
      <c r="G53" s="18">
        <v>505</v>
      </c>
      <c r="H53" s="18">
        <f>(IF(D53="SELL",E53-F53,IF(D53="BUY",F53-E53)))*C53</f>
        <v>7899.9999999999773</v>
      </c>
      <c r="I53" s="18">
        <f>(IF(D53="SELL",IF(G53="",0,F53-G53),IF(D53="BUY",IF(G53="",0,G53-F53))))*C53</f>
        <v>11800.000000000011</v>
      </c>
      <c r="J53" s="18">
        <f>SUM(H53,I53)</f>
        <v>19699.999999999989</v>
      </c>
    </row>
    <row r="54" spans="1:10" ht="15.75">
      <c r="A54" s="12">
        <v>43594</v>
      </c>
      <c r="B54" s="13" t="s">
        <v>286</v>
      </c>
      <c r="C54" s="18">
        <v>5000</v>
      </c>
      <c r="D54" s="18" t="s">
        <v>10</v>
      </c>
      <c r="E54" s="18">
        <v>134.1</v>
      </c>
      <c r="F54" s="18">
        <v>132.1</v>
      </c>
      <c r="G54" s="18">
        <v>0</v>
      </c>
      <c r="H54" s="18">
        <f t="shared" ref="H54:H56" si="79">(IF(D54="SELL",E54-F54,IF(D54="BUY",F54-E54)))*C54</f>
        <v>-10000</v>
      </c>
      <c r="I54" s="18">
        <v>0</v>
      </c>
      <c r="J54" s="18">
        <f t="shared" ref="J54:J56" si="80">SUM(H54,I54)</f>
        <v>-10000</v>
      </c>
    </row>
    <row r="55" spans="1:10" ht="15.75">
      <c r="A55" s="12">
        <v>43591</v>
      </c>
      <c r="B55" s="13" t="s">
        <v>285</v>
      </c>
      <c r="C55" s="18">
        <v>5000</v>
      </c>
      <c r="D55" s="18" t="s">
        <v>10</v>
      </c>
      <c r="E55" s="18">
        <v>90.55</v>
      </c>
      <c r="F55" s="18">
        <v>88.8</v>
      </c>
      <c r="G55" s="18">
        <v>0</v>
      </c>
      <c r="H55" s="18">
        <f t="shared" si="79"/>
        <v>-8750</v>
      </c>
      <c r="I55" s="18">
        <v>0</v>
      </c>
      <c r="J55" s="18">
        <f t="shared" si="80"/>
        <v>-8750</v>
      </c>
    </row>
    <row r="56" spans="1:10" ht="15.75">
      <c r="A56" s="12">
        <v>43588</v>
      </c>
      <c r="B56" s="13" t="s">
        <v>284</v>
      </c>
      <c r="C56" s="18">
        <v>350</v>
      </c>
      <c r="D56" s="18" t="s">
        <v>10</v>
      </c>
      <c r="E56" s="18">
        <v>1930</v>
      </c>
      <c r="F56" s="18">
        <v>1910</v>
      </c>
      <c r="G56" s="18">
        <v>0</v>
      </c>
      <c r="H56" s="18">
        <f t="shared" si="79"/>
        <v>-7000</v>
      </c>
      <c r="I56" s="18">
        <v>0</v>
      </c>
      <c r="J56" s="18">
        <f t="shared" si="80"/>
        <v>-7000</v>
      </c>
    </row>
    <row r="57" spans="1:10" s="17" customFormat="1" ht="13.5" customHeight="1">
      <c r="A57" s="12">
        <v>43584</v>
      </c>
      <c r="B57" s="13" t="s">
        <v>264</v>
      </c>
      <c r="C57" s="18">
        <v>500</v>
      </c>
      <c r="D57" s="18" t="s">
        <v>10</v>
      </c>
      <c r="E57" s="18">
        <v>1735</v>
      </c>
      <c r="F57" s="18">
        <v>1750.3</v>
      </c>
      <c r="G57" s="18">
        <v>1765</v>
      </c>
      <c r="H57" s="18">
        <f>(IF(D57="SELL",E57-F57,IF(D57="BUY",F57-E57)))*C57</f>
        <v>7649.9999999999773</v>
      </c>
      <c r="I57" s="18">
        <f>(IF(D57="SELL",IF(G57="",0,F57-G57),IF(D57="BUY",IF(G57="",0,G57-F57))))*C57</f>
        <v>7350.0000000000227</v>
      </c>
      <c r="J57" s="18">
        <f>SUM(H57,I57)</f>
        <v>15000</v>
      </c>
    </row>
    <row r="58" spans="1:10" s="17" customFormat="1" ht="13.5" customHeight="1">
      <c r="A58" s="12">
        <v>43580</v>
      </c>
      <c r="B58" s="13" t="s">
        <v>283</v>
      </c>
      <c r="C58" s="18">
        <v>10000</v>
      </c>
      <c r="D58" s="18" t="s">
        <v>10</v>
      </c>
      <c r="E58" s="18">
        <v>122</v>
      </c>
      <c r="F58" s="18">
        <v>122.3</v>
      </c>
      <c r="G58" s="18">
        <v>0</v>
      </c>
      <c r="H58" s="18">
        <f t="shared" ref="H58" si="81">(IF(D58="SELL",E58-F58,IF(D58="BUY",F58-E58)))*C58</f>
        <v>2999.9999999999718</v>
      </c>
      <c r="I58" s="18">
        <v>0</v>
      </c>
      <c r="J58" s="18">
        <f t="shared" ref="J58" si="82">SUM(H58,I58)</f>
        <v>2999.9999999999718</v>
      </c>
    </row>
    <row r="59" spans="1:10" s="17" customFormat="1" ht="13.5" customHeight="1">
      <c r="A59" s="12">
        <v>43579</v>
      </c>
      <c r="B59" s="13" t="s">
        <v>283</v>
      </c>
      <c r="C59" s="18">
        <v>5000</v>
      </c>
      <c r="D59" s="18" t="s">
        <v>10</v>
      </c>
      <c r="E59" s="18">
        <v>114.4</v>
      </c>
      <c r="F59" s="18">
        <v>116.5</v>
      </c>
      <c r="G59" s="18">
        <v>119.2</v>
      </c>
      <c r="H59" s="18">
        <f>(IF(D59="SELL",E59-F59,IF(D59="BUY",F59-E59)))*C59</f>
        <v>10499.999999999971</v>
      </c>
      <c r="I59" s="18">
        <f>(IF(D59="SELL",IF(G59="",0,F59-G59),IF(D59="BUY",IF(G59="",0,G59-F59))))*C59</f>
        <v>13500.000000000015</v>
      </c>
      <c r="J59" s="18">
        <f t="shared" ref="J59" si="83">SUM(H59,I59)</f>
        <v>23999.999999999985</v>
      </c>
    </row>
    <row r="60" spans="1:10" s="17" customFormat="1" ht="13.5" customHeight="1">
      <c r="A60" s="12">
        <v>43578</v>
      </c>
      <c r="B60" s="13" t="s">
        <v>265</v>
      </c>
      <c r="C60" s="18">
        <v>1500</v>
      </c>
      <c r="D60" s="18" t="s">
        <v>10</v>
      </c>
      <c r="E60" s="18">
        <v>632.6</v>
      </c>
      <c r="F60" s="18">
        <v>636.95000000000005</v>
      </c>
      <c r="G60" s="18">
        <v>650</v>
      </c>
      <c r="H60" s="18">
        <f t="shared" ref="H60" si="84">(IF(D60="SELL",E60-F60,IF(D60="BUY",F60-E60)))*C60</f>
        <v>6525.0000000000346</v>
      </c>
      <c r="I60" s="18">
        <v>0</v>
      </c>
      <c r="J60" s="18">
        <f t="shared" ref="J60" si="85">SUM(H60,I60)</f>
        <v>6525.0000000000346</v>
      </c>
    </row>
    <row r="61" spans="1:10" s="17" customFormat="1" ht="13.5" customHeight="1">
      <c r="A61" s="12">
        <v>43577</v>
      </c>
      <c r="B61" s="13" t="s">
        <v>282</v>
      </c>
      <c r="C61" s="18">
        <v>5000</v>
      </c>
      <c r="D61" s="18" t="s">
        <v>9</v>
      </c>
      <c r="E61" s="18">
        <v>130.1</v>
      </c>
      <c r="F61" s="18">
        <v>128</v>
      </c>
      <c r="G61" s="18">
        <v>126.6</v>
      </c>
      <c r="H61" s="18">
        <f>(IF(D61="SELL",E61-F61,IF(D61="BUY",F61-E61)))*C61</f>
        <v>10499.999999999971</v>
      </c>
      <c r="I61" s="18">
        <f>(IF(D61="SELL",IF(G61="",0,F61-G61),IF(D61="BUY",IF(G61="",0,G61-F61))))*C61</f>
        <v>7000.0000000000282</v>
      </c>
      <c r="J61" s="18">
        <f t="shared" ref="J61:J62" si="86">SUM(H61,I61)</f>
        <v>17500</v>
      </c>
    </row>
    <row r="62" spans="1:10" s="17" customFormat="1" ht="13.5" customHeight="1">
      <c r="A62" s="12">
        <v>43571</v>
      </c>
      <c r="B62" s="13" t="s">
        <v>282</v>
      </c>
      <c r="C62" s="18">
        <v>3500</v>
      </c>
      <c r="D62" s="18" t="s">
        <v>10</v>
      </c>
      <c r="E62" s="18">
        <v>138.5</v>
      </c>
      <c r="F62" s="18">
        <v>142</v>
      </c>
      <c r="G62" s="18">
        <v>145</v>
      </c>
      <c r="H62" s="18">
        <f t="shared" ref="H62" si="87">(IF(D62="SELL",E62-F62,IF(D62="BUY",F62-E62)))*C62</f>
        <v>12250</v>
      </c>
      <c r="I62" s="18">
        <f>(IF(D62="SELL",IF(G62="",0,F62-G62),IF(D62="BUY",IF(G62="",0,G62-F62))))*C62</f>
        <v>10500</v>
      </c>
      <c r="J62" s="18">
        <f t="shared" si="86"/>
        <v>22750</v>
      </c>
    </row>
    <row r="63" spans="1:10" s="17" customFormat="1" ht="13.5" customHeight="1">
      <c r="A63" s="12">
        <v>43571</v>
      </c>
      <c r="B63" s="13" t="s">
        <v>265</v>
      </c>
      <c r="C63" s="18">
        <v>1000</v>
      </c>
      <c r="D63" s="18" t="s">
        <v>10</v>
      </c>
      <c r="E63" s="18">
        <v>646</v>
      </c>
      <c r="F63" s="18">
        <v>646</v>
      </c>
      <c r="G63" s="18">
        <v>0</v>
      </c>
      <c r="H63" s="18">
        <f t="shared" ref="H63" si="88">(IF(D63="SELL",E63-F63,IF(D63="BUY",F63-E63)))*C63</f>
        <v>0</v>
      </c>
      <c r="I63" s="18">
        <v>0</v>
      </c>
      <c r="J63" s="18">
        <f t="shared" ref="J63" si="89">SUM(H63,I63)</f>
        <v>0</v>
      </c>
    </row>
    <row r="64" spans="1:10" s="17" customFormat="1" ht="13.5" customHeight="1">
      <c r="A64" s="12">
        <v>43570</v>
      </c>
      <c r="B64" s="13" t="s">
        <v>270</v>
      </c>
      <c r="C64" s="18">
        <v>350</v>
      </c>
      <c r="D64" s="18" t="s">
        <v>10</v>
      </c>
      <c r="E64" s="18">
        <v>2201</v>
      </c>
      <c r="F64" s="18">
        <v>2228</v>
      </c>
      <c r="G64" s="18">
        <v>2260</v>
      </c>
      <c r="H64" s="18">
        <f t="shared" ref="H64" si="90">(IF(D64="SELL",E64-F64,IF(D64="BUY",F64-E64)))*C64</f>
        <v>9450</v>
      </c>
      <c r="I64" s="18">
        <v>0</v>
      </c>
      <c r="J64" s="18">
        <f t="shared" ref="J64" si="91">SUM(H64,I64)</f>
        <v>9450</v>
      </c>
    </row>
    <row r="65" spans="1:10" s="17" customFormat="1" ht="13.5" customHeight="1">
      <c r="A65" s="12">
        <v>43566</v>
      </c>
      <c r="B65" s="13" t="s">
        <v>281</v>
      </c>
      <c r="C65" s="18">
        <v>2000</v>
      </c>
      <c r="D65" s="18" t="s">
        <v>10</v>
      </c>
      <c r="E65" s="18">
        <v>315</v>
      </c>
      <c r="F65" s="18">
        <v>328.2</v>
      </c>
      <c r="G65" s="18">
        <v>123</v>
      </c>
      <c r="H65" s="18">
        <f t="shared" ref="H65" si="92">(IF(D65="SELL",E65-F65,IF(D65="BUY",F65-E65)))*C65</f>
        <v>26399.999999999978</v>
      </c>
      <c r="I65" s="18">
        <v>0</v>
      </c>
      <c r="J65" s="18">
        <f t="shared" ref="J65" si="93">SUM(H65,I65)</f>
        <v>26399.999999999978</v>
      </c>
    </row>
    <row r="66" spans="1:10" s="17" customFormat="1" ht="13.5" customHeight="1">
      <c r="A66" s="12">
        <v>43565</v>
      </c>
      <c r="B66" s="13" t="s">
        <v>280</v>
      </c>
      <c r="C66" s="18">
        <v>5000</v>
      </c>
      <c r="D66" s="18" t="s">
        <v>10</v>
      </c>
      <c r="E66" s="18">
        <v>116.8</v>
      </c>
      <c r="F66" s="18">
        <v>119</v>
      </c>
      <c r="G66" s="18">
        <v>123</v>
      </c>
      <c r="H66" s="18">
        <f t="shared" ref="H66" si="94">(IF(D66="SELL",E66-F66,IF(D66="BUY",F66-E66)))*C66</f>
        <v>11000.000000000015</v>
      </c>
      <c r="I66" s="18">
        <v>0</v>
      </c>
      <c r="J66" s="18">
        <f t="shared" ref="J66" si="95">SUM(H66,I66)</f>
        <v>11000.000000000015</v>
      </c>
    </row>
    <row r="67" spans="1:10" s="17" customFormat="1" ht="13.5" customHeight="1">
      <c r="A67" s="12">
        <v>43564</v>
      </c>
      <c r="B67" s="13" t="s">
        <v>279</v>
      </c>
      <c r="C67" s="18">
        <v>2800</v>
      </c>
      <c r="D67" s="18" t="s">
        <v>10</v>
      </c>
      <c r="E67" s="18">
        <v>402</v>
      </c>
      <c r="F67" s="18">
        <v>408.55</v>
      </c>
      <c r="G67" s="18">
        <v>420</v>
      </c>
      <c r="H67" s="18">
        <f t="shared" ref="H67" si="96">(IF(D67="SELL",E67-F67,IF(D67="BUY",F67-E67)))*C67</f>
        <v>18340.000000000033</v>
      </c>
      <c r="I67" s="18">
        <v>0</v>
      </c>
      <c r="J67" s="18">
        <f t="shared" ref="J67" si="97">SUM(H67,I67)</f>
        <v>18340.000000000033</v>
      </c>
    </row>
    <row r="68" spans="1:10" s="17" customFormat="1" ht="13.5" customHeight="1">
      <c r="A68" s="12">
        <v>43564</v>
      </c>
      <c r="B68" s="13" t="s">
        <v>26</v>
      </c>
      <c r="C68" s="18">
        <v>3500</v>
      </c>
      <c r="D68" s="18" t="s">
        <v>10</v>
      </c>
      <c r="E68" s="18">
        <v>253</v>
      </c>
      <c r="F68" s="18">
        <v>256.64999999999998</v>
      </c>
      <c r="G68" s="18">
        <v>262</v>
      </c>
      <c r="H68" s="18">
        <f t="shared" ref="H68" si="98">(IF(D68="SELL",E68-F68,IF(D68="BUY",F68-E68)))*C68</f>
        <v>12774.99999999992</v>
      </c>
      <c r="I68" s="18">
        <v>0</v>
      </c>
      <c r="J68" s="18">
        <f t="shared" ref="J68" si="99">SUM(H68,I68)</f>
        <v>12774.99999999992</v>
      </c>
    </row>
    <row r="69" spans="1:10" s="17" customFormat="1" ht="13.5" customHeight="1">
      <c r="A69" s="12">
        <v>43560</v>
      </c>
      <c r="B69" s="13" t="s">
        <v>278</v>
      </c>
      <c r="C69" s="18">
        <v>2000</v>
      </c>
      <c r="D69" s="18" t="s">
        <v>10</v>
      </c>
      <c r="E69" s="18">
        <v>325.3</v>
      </c>
      <c r="F69" s="18">
        <v>329</v>
      </c>
      <c r="G69" s="18">
        <v>338</v>
      </c>
      <c r="H69" s="18">
        <f t="shared" ref="H69" si="100">(IF(D69="SELL",E69-F69,IF(D69="BUY",F69-E69)))*C69</f>
        <v>7399.9999999999773</v>
      </c>
      <c r="I69" s="18">
        <v>0</v>
      </c>
      <c r="J69" s="18">
        <f t="shared" ref="J69" si="101">SUM(H69,I69)</f>
        <v>7399.9999999999773</v>
      </c>
    </row>
    <row r="70" spans="1:10" s="17" customFormat="1" ht="13.5" customHeight="1">
      <c r="A70" s="12">
        <v>43560</v>
      </c>
      <c r="B70" s="13" t="s">
        <v>277</v>
      </c>
      <c r="C70" s="18">
        <v>1000</v>
      </c>
      <c r="D70" s="18" t="s">
        <v>10</v>
      </c>
      <c r="E70" s="18">
        <v>611</v>
      </c>
      <c r="F70" s="18">
        <v>623</v>
      </c>
      <c r="G70" s="18">
        <v>638.29999999999995</v>
      </c>
      <c r="H70" s="18">
        <f t="shared" ref="H70" si="102">(IF(D70="SELL",E70-F70,IF(D70="BUY",F70-E70)))*C70</f>
        <v>12000</v>
      </c>
      <c r="I70" s="18">
        <v>0</v>
      </c>
      <c r="J70" s="18">
        <f t="shared" ref="J70" si="103">SUM(H70,I70)</f>
        <v>12000</v>
      </c>
    </row>
    <row r="71" spans="1:10" s="17" customFormat="1" ht="13.5" customHeight="1">
      <c r="A71" s="12">
        <v>43559</v>
      </c>
      <c r="B71" s="13" t="s">
        <v>276</v>
      </c>
      <c r="C71" s="18">
        <v>5000</v>
      </c>
      <c r="D71" s="18" t="s">
        <v>10</v>
      </c>
      <c r="E71" s="18">
        <v>91</v>
      </c>
      <c r="F71" s="18">
        <v>93.2</v>
      </c>
      <c r="G71" s="18">
        <v>96</v>
      </c>
      <c r="H71" s="18">
        <f t="shared" ref="H71" si="104">(IF(D71="SELL",E71-F71,IF(D71="BUY",F71-E71)))*C71</f>
        <v>11000.000000000015</v>
      </c>
      <c r="I71" s="18">
        <v>0</v>
      </c>
      <c r="J71" s="18">
        <f t="shared" ref="J71" si="105">SUM(H71,I71)</f>
        <v>11000.000000000015</v>
      </c>
    </row>
    <row r="72" spans="1:10" s="17" customFormat="1" ht="13.5" customHeight="1">
      <c r="A72" s="12">
        <v>43557</v>
      </c>
      <c r="B72" s="13" t="s">
        <v>265</v>
      </c>
      <c r="C72" s="18">
        <v>2000</v>
      </c>
      <c r="D72" s="18" t="s">
        <v>10</v>
      </c>
      <c r="E72" s="18">
        <v>650</v>
      </c>
      <c r="F72" s="18">
        <v>660.2</v>
      </c>
      <c r="G72" s="18">
        <v>680.2</v>
      </c>
      <c r="H72" s="18">
        <f t="shared" ref="H72" si="106">(IF(D72="SELL",E72-F72,IF(D72="BUY",F72-E72)))*C72</f>
        <v>20400.000000000091</v>
      </c>
      <c r="I72" s="18">
        <v>0</v>
      </c>
      <c r="J72" s="18">
        <f t="shared" ref="J72" si="107">SUM(H72,I72)</f>
        <v>20400.000000000091</v>
      </c>
    </row>
    <row r="73" spans="1:10" s="17" customFormat="1" ht="13.5" customHeight="1">
      <c r="A73" s="12">
        <v>43552</v>
      </c>
      <c r="B73" s="13" t="s">
        <v>275</v>
      </c>
      <c r="C73" s="18">
        <v>2000</v>
      </c>
      <c r="D73" s="18" t="s">
        <v>10</v>
      </c>
      <c r="E73" s="18">
        <v>332</v>
      </c>
      <c r="F73" s="18">
        <v>332</v>
      </c>
      <c r="G73" s="18">
        <v>0</v>
      </c>
      <c r="H73" s="18">
        <f t="shared" ref="H73" si="108">(IF(D73="SELL",E73-F73,IF(D73="BUY",F73-E73)))*C73</f>
        <v>0</v>
      </c>
      <c r="I73" s="18">
        <v>0</v>
      </c>
      <c r="J73" s="18">
        <f t="shared" ref="J73" si="109">SUM(H73,I73)</f>
        <v>0</v>
      </c>
    </row>
    <row r="74" spans="1:10" s="17" customFormat="1" ht="13.5" customHeight="1">
      <c r="A74" s="12">
        <v>43552</v>
      </c>
      <c r="B74" s="13" t="s">
        <v>244</v>
      </c>
      <c r="C74" s="18">
        <v>5000</v>
      </c>
      <c r="D74" s="18" t="s">
        <v>10</v>
      </c>
      <c r="E74" s="18">
        <v>178.2</v>
      </c>
      <c r="F74" s="18">
        <v>181.5</v>
      </c>
      <c r="G74" s="18">
        <v>186.5</v>
      </c>
      <c r="H74" s="18">
        <f t="shared" ref="H74" si="110">(IF(D74="SELL",E74-F74,IF(D74="BUY",F74-E74)))*C74</f>
        <v>16500.000000000058</v>
      </c>
      <c r="I74" s="18">
        <v>0</v>
      </c>
      <c r="J74" s="18">
        <f t="shared" ref="J74" si="111">SUM(H74,I74)</f>
        <v>16500.000000000058</v>
      </c>
    </row>
    <row r="75" spans="1:10" s="17" customFormat="1" ht="13.5" customHeight="1">
      <c r="A75" s="12">
        <v>43546</v>
      </c>
      <c r="B75" s="13" t="s">
        <v>274</v>
      </c>
      <c r="C75" s="18">
        <v>3500</v>
      </c>
      <c r="D75" s="18" t="s">
        <v>10</v>
      </c>
      <c r="E75" s="18">
        <v>278.3</v>
      </c>
      <c r="F75" s="18">
        <v>283</v>
      </c>
      <c r="G75" s="18">
        <v>288.2</v>
      </c>
      <c r="H75" s="18">
        <f t="shared" ref="H75" si="112">(IF(D75="SELL",E75-F75,IF(D75="BUY",F75-E75)))*C75</f>
        <v>16449.99999999996</v>
      </c>
      <c r="I75" s="18">
        <f>(IF(D75="SELL",IF(G75="",0,F75-G75),IF(D75="BUY",IF(G75="",0,G75-F75))))*C75</f>
        <v>18199.99999999996</v>
      </c>
      <c r="J75" s="18">
        <f t="shared" ref="J75" si="113">SUM(H75,I75)</f>
        <v>34649.99999999992</v>
      </c>
    </row>
    <row r="76" spans="1:10" s="17" customFormat="1" ht="13.5" customHeight="1">
      <c r="A76" s="12">
        <v>43544</v>
      </c>
      <c r="B76" s="13" t="s">
        <v>97</v>
      </c>
      <c r="C76" s="18">
        <v>10000</v>
      </c>
      <c r="D76" s="18" t="s">
        <v>10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</row>
    <row r="77" spans="1:10" s="17" customFormat="1" ht="13.5" customHeight="1">
      <c r="A77" s="12">
        <v>43544</v>
      </c>
      <c r="B77" s="13" t="s">
        <v>265</v>
      </c>
      <c r="C77" s="18">
        <v>3500</v>
      </c>
      <c r="D77" s="18" t="s">
        <v>9</v>
      </c>
      <c r="E77" s="18">
        <v>716.5</v>
      </c>
      <c r="F77" s="18">
        <v>675.3</v>
      </c>
      <c r="G77" s="18">
        <v>738</v>
      </c>
      <c r="H77" s="18">
        <f t="shared" ref="H77" si="114">(IF(D77="SELL",E77-F77,IF(D77="BUY",F77-E77)))*C77</f>
        <v>144200.00000000015</v>
      </c>
      <c r="I77" s="18">
        <v>0</v>
      </c>
      <c r="J77" s="18">
        <f t="shared" ref="J77" si="115">SUM(H77,I77)</f>
        <v>144200.00000000015</v>
      </c>
    </row>
    <row r="78" spans="1:10" s="17" customFormat="1" ht="13.5" customHeight="1">
      <c r="A78" s="12">
        <v>43543</v>
      </c>
      <c r="B78" s="13" t="s">
        <v>265</v>
      </c>
      <c r="C78" s="18">
        <v>1500</v>
      </c>
      <c r="D78" s="18" t="s">
        <v>10</v>
      </c>
      <c r="E78" s="18">
        <v>716.5</v>
      </c>
      <c r="F78" s="18">
        <v>726</v>
      </c>
      <c r="G78" s="18">
        <v>732</v>
      </c>
      <c r="H78" s="18">
        <f t="shared" ref="H78" si="116">(IF(D78="SELL",E78-F78,IF(D78="BUY",F78-E78)))*C78</f>
        <v>14250</v>
      </c>
      <c r="I78" s="18">
        <f>(IF(D78="SELL",IF(G78="",0,F78-G78),IF(D78="BUY",IF(G78="",0,G78-F78))))*C78</f>
        <v>9000</v>
      </c>
      <c r="J78" s="18">
        <f t="shared" ref="J78" si="117">SUM(H78,I78)</f>
        <v>23250</v>
      </c>
    </row>
    <row r="79" spans="1:10" s="17" customFormat="1" ht="13.5" customHeight="1">
      <c r="A79" s="12">
        <v>43543</v>
      </c>
      <c r="B79" s="13" t="s">
        <v>265</v>
      </c>
      <c r="C79" s="18">
        <v>1500</v>
      </c>
      <c r="D79" s="18" t="s">
        <v>10</v>
      </c>
      <c r="E79" s="18">
        <v>716.5</v>
      </c>
      <c r="F79" s="18">
        <v>716.5</v>
      </c>
      <c r="G79" s="18">
        <v>0</v>
      </c>
      <c r="H79" s="18">
        <f t="shared" ref="H79" si="118">(IF(D79="SELL",E79-F79,IF(D79="BUY",F79-E79)))*C79</f>
        <v>0</v>
      </c>
      <c r="I79" s="18">
        <v>0</v>
      </c>
      <c r="J79" s="18">
        <f t="shared" ref="J79" si="119">SUM(H79,I79)</f>
        <v>0</v>
      </c>
    </row>
    <row r="80" spans="1:10" s="17" customFormat="1" ht="13.5" customHeight="1">
      <c r="A80" s="12">
        <v>43543</v>
      </c>
      <c r="B80" s="13" t="s">
        <v>123</v>
      </c>
      <c r="C80" s="18">
        <v>2000</v>
      </c>
      <c r="D80" s="18" t="s">
        <v>9</v>
      </c>
      <c r="E80" s="18">
        <v>645.29999999999995</v>
      </c>
      <c r="F80" s="18">
        <v>638.5</v>
      </c>
      <c r="G80" s="18">
        <v>632</v>
      </c>
      <c r="H80" s="18">
        <f>(IF(D80="SELL",E80-F80,IF(D80="BUY",F80-E80)))*C80</f>
        <v>13599.999999999909</v>
      </c>
      <c r="I80" s="18">
        <f>(IF(D80="SELL",IF(G80="",0,F80-G80),IF(D80="BUY",IF(G80="",0,G80-F80))))*C80</f>
        <v>13000</v>
      </c>
      <c r="J80" s="18">
        <f t="shared" ref="J80" si="120">SUM(H80,I80)</f>
        <v>26599.999999999909</v>
      </c>
    </row>
    <row r="81" spans="1:10" s="17" customFormat="1" ht="13.5" customHeight="1">
      <c r="A81" s="12">
        <v>43542</v>
      </c>
      <c r="B81" s="13" t="s">
        <v>273</v>
      </c>
      <c r="C81" s="18">
        <v>1000</v>
      </c>
      <c r="D81" s="18" t="s">
        <v>10</v>
      </c>
      <c r="E81" s="18">
        <v>1132</v>
      </c>
      <c r="F81" s="18">
        <v>1132</v>
      </c>
      <c r="G81" s="18">
        <v>706.8</v>
      </c>
      <c r="H81" s="18">
        <f t="shared" ref="H81" si="121">(IF(D81="SELL",E81-F81,IF(D81="BUY",F81-E81)))*C81</f>
        <v>0</v>
      </c>
      <c r="I81" s="18">
        <v>0</v>
      </c>
      <c r="J81" s="18">
        <f t="shared" ref="J81" si="122">SUM(H81,I81)</f>
        <v>0</v>
      </c>
    </row>
    <row r="82" spans="1:10" s="17" customFormat="1" ht="13.5" customHeight="1">
      <c r="A82" s="12">
        <v>43539</v>
      </c>
      <c r="B82" s="13" t="s">
        <v>272</v>
      </c>
      <c r="C82" s="18">
        <v>3200</v>
      </c>
      <c r="D82" s="18" t="s">
        <v>10</v>
      </c>
      <c r="E82" s="18">
        <v>300</v>
      </c>
      <c r="F82" s="18">
        <v>304.89999999999998</v>
      </c>
      <c r="G82" s="18">
        <v>312.60000000000002</v>
      </c>
      <c r="H82" s="18">
        <f t="shared" ref="H82" si="123">(IF(D82="SELL",E82-F82,IF(D82="BUY",F82-E82)))*C82</f>
        <v>15679.999999999927</v>
      </c>
      <c r="I82" s="18">
        <v>0</v>
      </c>
      <c r="J82" s="18">
        <f t="shared" ref="J82" si="124">SUM(H82,I82)</f>
        <v>15679.999999999927</v>
      </c>
    </row>
    <row r="83" spans="1:10" s="17" customFormat="1" ht="13.5" customHeight="1">
      <c r="A83" s="12">
        <v>43539</v>
      </c>
      <c r="B83" s="13" t="s">
        <v>74</v>
      </c>
      <c r="C83" s="18">
        <v>2000</v>
      </c>
      <c r="D83" s="18" t="s">
        <v>10</v>
      </c>
      <c r="E83" s="18">
        <v>450</v>
      </c>
      <c r="F83" s="18">
        <v>450</v>
      </c>
      <c r="G83" s="18">
        <v>0</v>
      </c>
      <c r="H83" s="18">
        <f t="shared" ref="H83" si="125">(IF(D83="SELL",E83-F83,IF(D83="BUY",F83-E83)))*C83</f>
        <v>0</v>
      </c>
      <c r="I83" s="18">
        <v>0</v>
      </c>
      <c r="J83" s="18">
        <f t="shared" ref="J83" si="126">SUM(H83,I83)</f>
        <v>0</v>
      </c>
    </row>
    <row r="84" spans="1:10" s="17" customFormat="1" ht="13.5" customHeight="1">
      <c r="A84" s="12">
        <v>43537</v>
      </c>
      <c r="B84" s="13" t="s">
        <v>271</v>
      </c>
      <c r="C84" s="18">
        <v>2000</v>
      </c>
      <c r="D84" s="18" t="s">
        <v>10</v>
      </c>
      <c r="E84" s="18">
        <v>305</v>
      </c>
      <c r="F84" s="18">
        <v>299.2</v>
      </c>
      <c r="G84" s="18">
        <v>0</v>
      </c>
      <c r="H84" s="18">
        <f t="shared" ref="H84" si="127">(IF(D84="SELL",E84-F84,IF(D84="BUY",F84-E84)))*C84</f>
        <v>-11600.000000000022</v>
      </c>
      <c r="I84" s="18">
        <v>0</v>
      </c>
      <c r="J84" s="18">
        <f t="shared" ref="J84" si="128">SUM(H84,I84)</f>
        <v>-11600.000000000022</v>
      </c>
    </row>
    <row r="85" spans="1:10" s="17" customFormat="1" ht="13.5" customHeight="1">
      <c r="A85" s="12">
        <v>43536</v>
      </c>
      <c r="B85" s="13" t="s">
        <v>270</v>
      </c>
      <c r="C85" s="18">
        <v>500</v>
      </c>
      <c r="D85" s="18" t="s">
        <v>10</v>
      </c>
      <c r="E85" s="18">
        <v>2375.3000000000002</v>
      </c>
      <c r="F85" s="18">
        <v>2353</v>
      </c>
      <c r="G85" s="18">
        <v>0</v>
      </c>
      <c r="H85" s="18">
        <f t="shared" ref="H85" si="129">(IF(D85="SELL",E85-F85,IF(D85="BUY",F85-E85)))*C85</f>
        <v>-11150.000000000091</v>
      </c>
      <c r="I85" s="18">
        <v>0</v>
      </c>
      <c r="J85" s="18">
        <f t="shared" ref="J85" si="130">SUM(H85,I85)</f>
        <v>-11150.000000000091</v>
      </c>
    </row>
    <row r="86" spans="1:10" s="17" customFormat="1" ht="13.5" customHeight="1">
      <c r="A86" s="12">
        <v>43535</v>
      </c>
      <c r="B86" s="13" t="s">
        <v>242</v>
      </c>
      <c r="C86" s="18">
        <v>3500</v>
      </c>
      <c r="D86" s="18" t="s">
        <v>10</v>
      </c>
      <c r="E86" s="18">
        <v>446</v>
      </c>
      <c r="F86" s="18">
        <v>453.5</v>
      </c>
      <c r="G86" s="18">
        <v>460</v>
      </c>
      <c r="H86" s="18">
        <f t="shared" ref="H86" si="131">(IF(D86="SELL",E86-F86,IF(D86="BUY",F86-E86)))*C86</f>
        <v>26250</v>
      </c>
      <c r="I86" s="18">
        <f>(IF(D86="SELL",IF(G86="",0,F86-G86),IF(D86="BUY",IF(G86="",0,G86-F86))))*C86</f>
        <v>22750</v>
      </c>
      <c r="J86" s="18">
        <f t="shared" ref="J86" si="132">SUM(H86,I86)</f>
        <v>49000</v>
      </c>
    </row>
    <row r="87" spans="1:10" ht="15.75">
      <c r="A87" s="12">
        <v>43532</v>
      </c>
      <c r="B87" s="13" t="s">
        <v>190</v>
      </c>
      <c r="C87" s="18">
        <v>1000</v>
      </c>
      <c r="D87" s="18" t="s">
        <v>10</v>
      </c>
      <c r="E87" s="18">
        <v>900</v>
      </c>
      <c r="F87" s="18">
        <v>917.35</v>
      </c>
      <c r="G87" s="18">
        <v>935</v>
      </c>
      <c r="H87" s="18">
        <f t="shared" ref="H87" si="133">(IF(D87="SELL",E87-F87,IF(D87="BUY",F87-E87)))*C87</f>
        <v>17350.000000000022</v>
      </c>
      <c r="I87" s="18">
        <v>0</v>
      </c>
      <c r="J87" s="18">
        <f t="shared" ref="J87" si="134">SUM(H87,I87)</f>
        <v>17350.000000000022</v>
      </c>
    </row>
    <row r="88" spans="1:10" ht="15.75">
      <c r="A88" s="12">
        <v>43532</v>
      </c>
      <c r="B88" s="13" t="s">
        <v>148</v>
      </c>
      <c r="C88" s="18">
        <v>3500</v>
      </c>
      <c r="D88" s="18" t="s">
        <v>10</v>
      </c>
      <c r="E88" s="18">
        <v>260</v>
      </c>
      <c r="F88" s="18">
        <v>256.5</v>
      </c>
      <c r="G88" s="18">
        <v>0</v>
      </c>
      <c r="H88" s="18">
        <f t="shared" ref="H88" si="135">(IF(D88="SELL",E88-F88,IF(D88="BUY",F88-E88)))*C88</f>
        <v>-12250</v>
      </c>
      <c r="I88" s="18">
        <v>0</v>
      </c>
      <c r="J88" s="18">
        <f t="shared" ref="J88" si="136">SUM(H88,I88)</f>
        <v>-12250</v>
      </c>
    </row>
    <row r="89" spans="1:10" ht="13.5" customHeight="1">
      <c r="A89" s="12">
        <v>43531</v>
      </c>
      <c r="B89" s="13" t="s">
        <v>14</v>
      </c>
      <c r="C89" s="18">
        <v>3500</v>
      </c>
      <c r="D89" s="18" t="s">
        <v>10</v>
      </c>
      <c r="E89" s="18">
        <v>244</v>
      </c>
      <c r="F89" s="18">
        <v>248.6</v>
      </c>
      <c r="G89" s="18">
        <v>253.5</v>
      </c>
      <c r="H89" s="18">
        <f t="shared" ref="H89" si="137">(IF(D89="SELL",E89-F89,IF(D89="BUY",F89-E89)))*C89</f>
        <v>16099.99999999998</v>
      </c>
      <c r="I89" s="18">
        <v>0</v>
      </c>
      <c r="J89" s="18">
        <f t="shared" ref="J89" si="138">SUM(H89,I89)</f>
        <v>16099.99999999998</v>
      </c>
    </row>
    <row r="90" spans="1:10" ht="13.5" customHeight="1">
      <c r="A90" s="12">
        <v>43531</v>
      </c>
      <c r="B90" s="13" t="s">
        <v>101</v>
      </c>
      <c r="C90" s="18">
        <v>2000</v>
      </c>
      <c r="D90" s="18" t="s">
        <v>10</v>
      </c>
      <c r="E90" s="18">
        <v>474</v>
      </c>
      <c r="F90" s="18">
        <v>462</v>
      </c>
      <c r="G90" s="18">
        <v>0</v>
      </c>
      <c r="H90" s="18">
        <f t="shared" ref="H90" si="139">(IF(D90="SELL",E90-F90,IF(D90="BUY",F90-E90)))*C90</f>
        <v>-24000</v>
      </c>
      <c r="I90" s="18">
        <v>0</v>
      </c>
      <c r="J90" s="18">
        <f t="shared" ref="J90" si="140">SUM(H90,I90)</f>
        <v>-24000</v>
      </c>
    </row>
    <row r="91" spans="1:10" ht="13.5" customHeight="1">
      <c r="A91" s="12">
        <v>43531</v>
      </c>
      <c r="B91" s="13" t="s">
        <v>242</v>
      </c>
      <c r="C91" s="18">
        <v>3200</v>
      </c>
      <c r="D91" s="18" t="s">
        <v>10</v>
      </c>
      <c r="E91" s="18">
        <v>411</v>
      </c>
      <c r="F91" s="18">
        <v>415</v>
      </c>
      <c r="G91" s="18">
        <v>418.2</v>
      </c>
      <c r="H91" s="18">
        <f t="shared" ref="H91:H92" si="141">(IF(D91="SELL",E91-F91,IF(D91="BUY",F91-E91)))*C91</f>
        <v>12800</v>
      </c>
      <c r="I91" s="18">
        <v>0</v>
      </c>
      <c r="J91" s="18">
        <f t="shared" ref="J91:J92" si="142">SUM(H91,I91)</f>
        <v>12800</v>
      </c>
    </row>
    <row r="92" spans="1:10" ht="13.5" customHeight="1">
      <c r="A92" s="12">
        <v>43530</v>
      </c>
      <c r="B92" s="13" t="s">
        <v>269</v>
      </c>
      <c r="C92" s="18">
        <v>100</v>
      </c>
      <c r="D92" s="18" t="s">
        <v>10</v>
      </c>
      <c r="E92" s="18">
        <v>8682</v>
      </c>
      <c r="F92" s="18">
        <v>8820</v>
      </c>
      <c r="G92" s="18">
        <v>9000</v>
      </c>
      <c r="H92" s="18">
        <f t="shared" si="141"/>
        <v>13800</v>
      </c>
      <c r="I92" s="18">
        <f>(IF(D92="SELL",IF(G92="",0,F92-G92),IF(D92="BUY",IF(G92="",0,G92-F92))))*C92</f>
        <v>18000</v>
      </c>
      <c r="J92" s="18">
        <f t="shared" si="142"/>
        <v>31800</v>
      </c>
    </row>
    <row r="93" spans="1:10" ht="13.5" customHeight="1">
      <c r="A93" s="12">
        <v>43529</v>
      </c>
      <c r="B93" s="13" t="s">
        <v>129</v>
      </c>
      <c r="C93" s="18">
        <v>1000</v>
      </c>
      <c r="D93" s="18" t="s">
        <v>10</v>
      </c>
      <c r="E93" s="18">
        <v>1253</v>
      </c>
      <c r="F93" s="18">
        <v>1265</v>
      </c>
      <c r="G93" s="18">
        <v>1280</v>
      </c>
      <c r="H93" s="18">
        <f t="shared" ref="H93" si="143">(IF(D93="SELL",E93-F93,IF(D93="BUY",F93-E93)))*C93</f>
        <v>12000</v>
      </c>
      <c r="I93" s="18">
        <f>(IF(D93="SELL",IF(G93="",0,F93-G93),IF(D93="BUY",IF(G93="",0,G93-F93))))*C93</f>
        <v>15000</v>
      </c>
      <c r="J93" s="18">
        <f t="shared" ref="J93" si="144">SUM(H93,I93)</f>
        <v>27000</v>
      </c>
    </row>
    <row r="94" spans="1:10" ht="13.5" customHeight="1">
      <c r="A94" s="12">
        <v>43529</v>
      </c>
      <c r="B94" s="13" t="s">
        <v>261</v>
      </c>
      <c r="C94" s="18">
        <v>3500</v>
      </c>
      <c r="D94" s="18" t="s">
        <v>10</v>
      </c>
      <c r="E94" s="18">
        <v>385</v>
      </c>
      <c r="F94" s="18">
        <v>385</v>
      </c>
      <c r="G94" s="18">
        <v>0</v>
      </c>
      <c r="H94" s="18">
        <f t="shared" ref="H94" si="145">(IF(D94="SELL",E94-F94,IF(D94="BUY",F94-E94)))*C94</f>
        <v>0</v>
      </c>
      <c r="I94" s="18">
        <v>0</v>
      </c>
      <c r="J94" s="18">
        <f t="shared" ref="J94" si="146">SUM(H94,I94)</f>
        <v>0</v>
      </c>
    </row>
    <row r="95" spans="1:10" ht="13.5" customHeight="1">
      <c r="A95" s="12">
        <v>43525</v>
      </c>
      <c r="B95" s="13" t="s">
        <v>268</v>
      </c>
      <c r="C95" s="18">
        <v>3500</v>
      </c>
      <c r="D95" s="18" t="s">
        <v>10</v>
      </c>
      <c r="E95" s="18">
        <v>328</v>
      </c>
      <c r="F95" s="18">
        <v>333</v>
      </c>
      <c r="G95" s="18">
        <v>338.3</v>
      </c>
      <c r="H95" s="18">
        <f t="shared" ref="H95" si="147">(IF(D95="SELL",E95-F95,IF(D95="BUY",F95-E95)))*C95</f>
        <v>17500</v>
      </c>
      <c r="I95" s="18">
        <f>(IF(D95="SELL",IF(G95="",0,F95-G95),IF(D95="BUY",IF(G95="",0,G95-F95))))*C95</f>
        <v>18550.00000000004</v>
      </c>
      <c r="J95" s="18">
        <f t="shared" ref="J95" si="148">SUM(H95,I95)</f>
        <v>36050.000000000044</v>
      </c>
    </row>
    <row r="96" spans="1:10" ht="13.5" customHeight="1">
      <c r="A96" s="12">
        <v>43522</v>
      </c>
      <c r="B96" s="13" t="s">
        <v>49</v>
      </c>
      <c r="C96" s="18">
        <v>500</v>
      </c>
      <c r="D96" s="18" t="s">
        <v>10</v>
      </c>
      <c r="E96" s="18">
        <v>1710</v>
      </c>
      <c r="F96" s="18">
        <v>1711</v>
      </c>
      <c r="G96" s="18">
        <v>409.9</v>
      </c>
      <c r="H96" s="18">
        <f t="shared" ref="H96" si="149">(IF(D96="SELL",E96-F96,IF(D96="BUY",F96-E96)))*C96</f>
        <v>500</v>
      </c>
      <c r="I96" s="18">
        <v>0</v>
      </c>
      <c r="J96" s="18">
        <f t="shared" ref="J96" si="150">SUM(H96,I96)</f>
        <v>500</v>
      </c>
    </row>
    <row r="97" spans="1:10" ht="13.5" customHeight="1">
      <c r="A97" s="12">
        <v>43521</v>
      </c>
      <c r="B97" s="13" t="s">
        <v>258</v>
      </c>
      <c r="C97" s="18">
        <v>6500</v>
      </c>
      <c r="D97" s="18" t="s">
        <v>10</v>
      </c>
      <c r="E97" s="18">
        <v>145.5</v>
      </c>
      <c r="F97" s="18">
        <v>148.19999999999999</v>
      </c>
      <c r="G97" s="18">
        <v>150.5</v>
      </c>
      <c r="H97" s="18">
        <f t="shared" ref="H97" si="151">(IF(D97="SELL",E97-F97,IF(D97="BUY",F97-E97)))*C97</f>
        <v>17549.999999999927</v>
      </c>
      <c r="I97" s="18">
        <f>(IF(D97="SELL",IF(G97="",0,F97-G97),IF(D97="BUY",IF(G97="",0,G97-F97))))*C97</f>
        <v>14950.000000000075</v>
      </c>
      <c r="J97" s="18">
        <f t="shared" ref="J97" si="152">SUM(H97,I97)</f>
        <v>32500</v>
      </c>
    </row>
    <row r="98" spans="1:10" ht="13.5" customHeight="1">
      <c r="A98" s="12">
        <v>43517</v>
      </c>
      <c r="B98" s="13" t="s">
        <v>267</v>
      </c>
      <c r="C98" s="18">
        <v>1000</v>
      </c>
      <c r="D98" s="18" t="s">
        <v>10</v>
      </c>
      <c r="E98" s="18">
        <v>1130</v>
      </c>
      <c r="F98" s="18">
        <v>1138.3</v>
      </c>
      <c r="G98" s="18">
        <v>1149.6500000000001</v>
      </c>
      <c r="H98" s="18">
        <f t="shared" ref="H98" si="153">(IF(D98="SELL",E98-F98,IF(D98="BUY",F98-E98)))*C98</f>
        <v>8299.9999999999545</v>
      </c>
      <c r="I98" s="18">
        <f>(IF(D98="SELL",IF(G98="",0,F98-G98),IF(D98="BUY",IF(G98="",0,G98-F98))))*C98</f>
        <v>11350.000000000136</v>
      </c>
      <c r="J98" s="18">
        <f t="shared" ref="J98" si="154">SUM(H98,I98)</f>
        <v>19650.000000000091</v>
      </c>
    </row>
    <row r="99" spans="1:10" ht="13.5" customHeight="1">
      <c r="A99" s="12">
        <v>43517</v>
      </c>
      <c r="B99" s="13" t="s">
        <v>242</v>
      </c>
      <c r="C99" s="18">
        <v>2000</v>
      </c>
      <c r="D99" s="18" t="s">
        <v>10</v>
      </c>
      <c r="E99" s="18">
        <v>332.3</v>
      </c>
      <c r="F99" s="18">
        <v>332.3</v>
      </c>
      <c r="G99" s="18">
        <v>0</v>
      </c>
      <c r="H99" s="18">
        <f t="shared" ref="H99" si="155">(IF(D99="SELL",E99-F99,IF(D99="BUY",F99-E99)))*C99</f>
        <v>0</v>
      </c>
      <c r="I99" s="18">
        <v>0</v>
      </c>
      <c r="J99" s="18">
        <f t="shared" ref="J99" si="156">SUM(H99,I99)</f>
        <v>0</v>
      </c>
    </row>
    <row r="100" spans="1:10" ht="13.5" customHeight="1">
      <c r="A100" s="12">
        <v>43517</v>
      </c>
      <c r="B100" s="13" t="s">
        <v>266</v>
      </c>
      <c r="C100" s="18">
        <v>1500</v>
      </c>
      <c r="D100" s="18" t="s">
        <v>10</v>
      </c>
      <c r="E100" s="18">
        <v>906</v>
      </c>
      <c r="F100" s="18">
        <v>918.2</v>
      </c>
      <c r="G100" s="18">
        <v>928</v>
      </c>
      <c r="H100" s="18">
        <f t="shared" ref="H100" si="157">(IF(D100="SELL",E100-F100,IF(D100="BUY",F100-E100)))*C100</f>
        <v>18300.000000000069</v>
      </c>
      <c r="I100" s="18">
        <f>(IF(D100="SELL",IF(G100="",0,F100-G100),IF(D100="BUY",IF(G100="",0,G100-F100))))*C100</f>
        <v>14699.999999999931</v>
      </c>
      <c r="J100" s="18">
        <f t="shared" ref="J100" si="158">SUM(H100,I100)</f>
        <v>33000</v>
      </c>
    </row>
    <row r="101" spans="1:10" ht="13.5" customHeight="1">
      <c r="A101" s="12">
        <v>43517</v>
      </c>
      <c r="B101" s="13" t="s">
        <v>265</v>
      </c>
      <c r="C101" s="18">
        <v>2000</v>
      </c>
      <c r="D101" s="18" t="s">
        <v>9</v>
      </c>
      <c r="E101" s="18">
        <v>438</v>
      </c>
      <c r="F101" s="18">
        <v>450</v>
      </c>
      <c r="G101" s="18">
        <v>0</v>
      </c>
      <c r="H101" s="18">
        <f>(IF(D101="SELL",E101-F101,IF(D101="BUY",F101-E101)))*C101</f>
        <v>-24000</v>
      </c>
      <c r="I101" s="18">
        <v>0</v>
      </c>
      <c r="J101" s="18">
        <f t="shared" ref="J101" si="159">SUM(H101,I101)</f>
        <v>-24000</v>
      </c>
    </row>
    <row r="102" spans="1:10" ht="15.75">
      <c r="A102" s="12">
        <v>43515</v>
      </c>
      <c r="B102" s="13" t="s">
        <v>264</v>
      </c>
      <c r="C102" s="18">
        <v>500</v>
      </c>
      <c r="D102" s="18" t="s">
        <v>10</v>
      </c>
      <c r="E102" s="18">
        <v>1486.2</v>
      </c>
      <c r="F102" s="18">
        <v>1500</v>
      </c>
      <c r="G102" s="18">
        <v>1515</v>
      </c>
      <c r="H102" s="18">
        <f t="shared" ref="H102" si="160">(IF(D102="SELL",E102-F102,IF(D102="BUY",F102-E102)))*C102</f>
        <v>6899.9999999999773</v>
      </c>
      <c r="I102" s="18">
        <v>0</v>
      </c>
      <c r="J102" s="18">
        <f t="shared" ref="J102" si="161">SUM(H102,I102)</f>
        <v>6899.9999999999773</v>
      </c>
    </row>
    <row r="103" spans="1:10" ht="15.75">
      <c r="A103" s="12">
        <v>43509</v>
      </c>
      <c r="B103" s="13" t="s">
        <v>260</v>
      </c>
      <c r="C103" s="18">
        <v>3500</v>
      </c>
      <c r="D103" s="18" t="s">
        <v>10</v>
      </c>
      <c r="E103" s="18">
        <v>228.3</v>
      </c>
      <c r="F103" s="18">
        <v>231.5</v>
      </c>
      <c r="G103" s="18">
        <v>235</v>
      </c>
      <c r="H103" s="18">
        <f>(IF(D103="SELL",E103-F103,IF(D103="BUY",F103-E103)))*C103</f>
        <v>11199.99999999996</v>
      </c>
      <c r="I103" s="18">
        <v>0</v>
      </c>
      <c r="J103" s="18">
        <f t="shared" ref="J103" si="162">SUM(H103,I103)</f>
        <v>11199.99999999996</v>
      </c>
    </row>
    <row r="104" spans="1:10" ht="15.75">
      <c r="A104" s="12">
        <v>43507</v>
      </c>
      <c r="B104" s="13" t="s">
        <v>97</v>
      </c>
      <c r="C104" s="18">
        <v>10000</v>
      </c>
      <c r="D104" s="18" t="s">
        <v>10</v>
      </c>
      <c r="E104" s="18">
        <v>86.05</v>
      </c>
      <c r="F104" s="18">
        <v>87.95</v>
      </c>
      <c r="G104" s="18">
        <v>91.6</v>
      </c>
      <c r="H104" s="18">
        <f>(IF(D104="SELL",E104-F104,IF(D104="BUY",F104-E104)))*C104</f>
        <v>19000.000000000058</v>
      </c>
      <c r="I104" s="18">
        <v>0</v>
      </c>
      <c r="J104" s="18">
        <f t="shared" ref="J104" si="163">SUM(H104,I104)</f>
        <v>19000.000000000058</v>
      </c>
    </row>
    <row r="105" spans="1:10" ht="15.75">
      <c r="A105" s="12">
        <v>43504</v>
      </c>
      <c r="B105" s="13" t="s">
        <v>116</v>
      </c>
      <c r="C105" s="18">
        <v>3200</v>
      </c>
      <c r="D105" s="18" t="s">
        <v>10</v>
      </c>
      <c r="E105" s="18">
        <v>353</v>
      </c>
      <c r="F105" s="18">
        <v>356.5</v>
      </c>
      <c r="G105" s="18">
        <v>362.3</v>
      </c>
      <c r="H105" s="18">
        <f t="shared" ref="H105" si="164">(IF(D105="SELL",E105-F105,IF(D105="BUY",F105-E105)))*C105</f>
        <v>11200</v>
      </c>
      <c r="I105" s="18">
        <v>0</v>
      </c>
      <c r="J105" s="18">
        <f t="shared" ref="J105" si="165">SUM(H105,I105)</f>
        <v>11200</v>
      </c>
    </row>
    <row r="106" spans="1:10" ht="15.75">
      <c r="A106" s="12">
        <v>43500</v>
      </c>
      <c r="B106" s="13" t="s">
        <v>263</v>
      </c>
      <c r="C106" s="18">
        <v>1500</v>
      </c>
      <c r="D106" s="18" t="s">
        <v>10</v>
      </c>
      <c r="E106" s="18">
        <v>775.5</v>
      </c>
      <c r="F106" s="18">
        <v>782.3</v>
      </c>
      <c r="G106" s="18">
        <v>796</v>
      </c>
      <c r="H106" s="18">
        <f t="shared" ref="H106" si="166">(IF(D106="SELL",E106-F106,IF(D106="BUY",F106-E106)))*C106</f>
        <v>10199.999999999931</v>
      </c>
      <c r="I106" s="18">
        <v>0</v>
      </c>
      <c r="J106" s="18">
        <f t="shared" ref="J106" si="167">SUM(H106,I106)</f>
        <v>10199.999999999931</v>
      </c>
    </row>
    <row r="107" spans="1:10" ht="15.75">
      <c r="A107" s="12">
        <v>43500</v>
      </c>
      <c r="B107" s="13" t="s">
        <v>261</v>
      </c>
      <c r="C107" s="18">
        <v>2000</v>
      </c>
      <c r="D107" s="18" t="s">
        <v>10</v>
      </c>
      <c r="E107" s="18">
        <v>375</v>
      </c>
      <c r="F107" s="18">
        <v>368.3</v>
      </c>
      <c r="G107" s="18">
        <v>0</v>
      </c>
      <c r="H107" s="18">
        <f t="shared" ref="H107" si="168">(IF(D107="SELL",E107-F107,IF(D107="BUY",F107-E107)))*C107</f>
        <v>-13399.999999999978</v>
      </c>
      <c r="I107" s="18">
        <v>0</v>
      </c>
      <c r="J107" s="18">
        <f t="shared" ref="J107" si="169">SUM(H107,I107)</f>
        <v>-13399.999999999978</v>
      </c>
    </row>
    <row r="108" spans="1:10" ht="15.75">
      <c r="A108" s="12">
        <v>43496</v>
      </c>
      <c r="B108" s="13" t="s">
        <v>262</v>
      </c>
      <c r="C108" s="18">
        <v>2000</v>
      </c>
      <c r="D108" s="18" t="s">
        <v>10</v>
      </c>
      <c r="E108" s="18">
        <v>460</v>
      </c>
      <c r="F108" s="18">
        <v>468.2</v>
      </c>
      <c r="G108" s="18">
        <v>480.2</v>
      </c>
      <c r="H108" s="18">
        <f t="shared" ref="H108" si="170">(IF(D108="SELL",E108-F108,IF(D108="BUY",F108-E108)))*C108</f>
        <v>16399.999999999978</v>
      </c>
      <c r="I108" s="18">
        <f>(IF(D108="SELL",IF(G108="",0,F108-G108),IF(D108="BUY",IF(G108="",0,G108-F108))))*C108</f>
        <v>24000</v>
      </c>
      <c r="J108" s="18">
        <f t="shared" ref="J108" si="171">SUM(H108,I108)</f>
        <v>40399.999999999978</v>
      </c>
    </row>
    <row r="109" spans="1:10" ht="15.75">
      <c r="A109" s="12">
        <v>43490</v>
      </c>
      <c r="B109" s="13" t="s">
        <v>98</v>
      </c>
      <c r="C109" s="18">
        <v>500</v>
      </c>
      <c r="D109" s="18" t="s">
        <v>9</v>
      </c>
      <c r="E109" s="18">
        <v>2735.3</v>
      </c>
      <c r="F109" s="18">
        <v>2715</v>
      </c>
      <c r="G109" s="18">
        <v>2680</v>
      </c>
      <c r="H109" s="18">
        <f>(IF(D109="SELL",E109-F109,IF(D109="BUY",F109-E109)))*C109</f>
        <v>10150.000000000091</v>
      </c>
      <c r="I109" s="18">
        <f>(IF(D109="SELL",IF(G109="",0,F109-G109),IF(D109="BUY",IF(G109="",0,G109-F109))))*C109</f>
        <v>17500</v>
      </c>
      <c r="J109" s="18">
        <f t="shared" ref="J109" si="172">SUM(H109,I109)</f>
        <v>27650.000000000091</v>
      </c>
    </row>
    <row r="110" spans="1:10" ht="15.75">
      <c r="A110" s="12">
        <v>43489</v>
      </c>
      <c r="B110" s="13" t="s">
        <v>98</v>
      </c>
      <c r="C110" s="18">
        <v>500</v>
      </c>
      <c r="D110" s="18" t="s">
        <v>9</v>
      </c>
      <c r="E110" s="18">
        <v>3050</v>
      </c>
      <c r="F110" s="18">
        <v>3032</v>
      </c>
      <c r="G110" s="18">
        <v>3001</v>
      </c>
      <c r="H110" s="18">
        <f t="shared" ref="H110" si="173">(IF(D110="SELL",E110-F110,IF(D110="BUY",F110-E110)))*C110</f>
        <v>9000</v>
      </c>
      <c r="I110" s="18">
        <f>(IF(D110="SELL",IF(G110="",0,F110-G110),IF(D110="BUY",IF(G110="",0,G110-F110))))*C110</f>
        <v>15500</v>
      </c>
      <c r="J110" s="18">
        <f t="shared" ref="J110" si="174">SUM(H110,I110)</f>
        <v>24500</v>
      </c>
    </row>
    <row r="111" spans="1:10" ht="15.75">
      <c r="A111" s="12">
        <v>43487</v>
      </c>
      <c r="B111" s="13" t="s">
        <v>69</v>
      </c>
      <c r="C111" s="18">
        <v>1000</v>
      </c>
      <c r="D111" s="18" t="s">
        <v>10</v>
      </c>
      <c r="E111" s="18">
        <v>1085.5</v>
      </c>
      <c r="F111" s="18">
        <v>1096.5</v>
      </c>
      <c r="G111" s="18">
        <v>1108</v>
      </c>
      <c r="H111" s="18">
        <f t="shared" ref="H111" si="175">(IF(D111="SELL",E111-F111,IF(D111="BUY",F111-E111)))*C111</f>
        <v>11000</v>
      </c>
      <c r="I111" s="18">
        <f>(IF(D111="SELL",IF(G111="",0,F111-G111),IF(D111="BUY",IF(G111="",0,G111-F111))))*C111</f>
        <v>11500</v>
      </c>
      <c r="J111" s="18">
        <f t="shared" ref="J111" si="176">SUM(H111,I111)</f>
        <v>22500</v>
      </c>
    </row>
    <row r="112" spans="1:10" ht="15.75">
      <c r="A112" s="12">
        <v>43487</v>
      </c>
      <c r="B112" s="13" t="s">
        <v>261</v>
      </c>
      <c r="C112" s="18">
        <v>2800</v>
      </c>
      <c r="D112" s="18" t="s">
        <v>10</v>
      </c>
      <c r="E112" s="18">
        <v>378.3</v>
      </c>
      <c r="F112" s="18">
        <v>368.2</v>
      </c>
      <c r="G112" s="18">
        <v>0</v>
      </c>
      <c r="H112" s="18">
        <f t="shared" ref="H112" si="177">(IF(D112="SELL",E112-F112,IF(D112="BUY",F112-E112)))*C112</f>
        <v>-28280.000000000065</v>
      </c>
      <c r="I112" s="18">
        <v>0</v>
      </c>
      <c r="J112" s="18">
        <f t="shared" ref="J112" si="178">SUM(H112,I112)</f>
        <v>-28280.000000000065</v>
      </c>
    </row>
    <row r="113" spans="1:10" ht="15.75">
      <c r="A113" s="12">
        <v>43486</v>
      </c>
      <c r="B113" s="13" t="s">
        <v>260</v>
      </c>
      <c r="C113" s="18">
        <v>2000</v>
      </c>
      <c r="D113" s="18" t="s">
        <v>10</v>
      </c>
      <c r="E113" s="18">
        <v>283</v>
      </c>
      <c r="F113" s="18">
        <v>278</v>
      </c>
      <c r="G113" s="18">
        <v>0</v>
      </c>
      <c r="H113" s="18">
        <f t="shared" ref="H113" si="179">(IF(D113="SELL",E113-F113,IF(D113="BUY",F113-E113)))*C113</f>
        <v>-10000</v>
      </c>
      <c r="I113" s="18">
        <v>0</v>
      </c>
      <c r="J113" s="18">
        <f t="shared" ref="J113" si="180">SUM(H113,I113)</f>
        <v>-10000</v>
      </c>
    </row>
    <row r="114" spans="1:10" ht="15.75">
      <c r="A114" s="12">
        <v>43482</v>
      </c>
      <c r="B114" s="13" t="s">
        <v>260</v>
      </c>
      <c r="C114" s="18">
        <v>2000</v>
      </c>
      <c r="D114" s="18" t="s">
        <v>10</v>
      </c>
      <c r="E114" s="18">
        <v>268.85000000000002</v>
      </c>
      <c r="F114" s="18">
        <v>273.5</v>
      </c>
      <c r="G114" s="18">
        <v>280</v>
      </c>
      <c r="H114" s="18">
        <f t="shared" ref="H114" si="181">(IF(D114="SELL",E114-F114,IF(D114="BUY",F114-E114)))*C114</f>
        <v>9299.9999999999545</v>
      </c>
      <c r="I114" s="18">
        <f>(IF(D114="SELL",IF(G114="",0,F114-G114),IF(D114="BUY",IF(G114="",0,G114-F114))))*C114</f>
        <v>13000</v>
      </c>
      <c r="J114" s="18">
        <f t="shared" ref="J114" si="182">SUM(H114,I114)</f>
        <v>22299.999999999956</v>
      </c>
    </row>
    <row r="115" spans="1:10" ht="15.75">
      <c r="A115" s="12">
        <v>43482</v>
      </c>
      <c r="B115" s="13" t="s">
        <v>31</v>
      </c>
      <c r="C115" s="18">
        <v>1500</v>
      </c>
      <c r="D115" s="18" t="s">
        <v>10</v>
      </c>
      <c r="E115" s="18">
        <v>1226.2</v>
      </c>
      <c r="F115" s="18">
        <v>1223.5</v>
      </c>
      <c r="G115" s="18">
        <v>0</v>
      </c>
      <c r="H115" s="18">
        <f t="shared" ref="H115" si="183">(IF(D115="SELL",E115-F115,IF(D115="BUY",F115-E115)))*C115</f>
        <v>-4050.0000000000682</v>
      </c>
      <c r="I115" s="18">
        <v>0</v>
      </c>
      <c r="J115" s="18">
        <f t="shared" ref="J115" si="184">SUM(H115,I115)</f>
        <v>-4050.0000000000682</v>
      </c>
    </row>
    <row r="116" spans="1:10" ht="15.75">
      <c r="A116" s="12">
        <v>43481</v>
      </c>
      <c r="B116" s="13" t="s">
        <v>259</v>
      </c>
      <c r="C116" s="18">
        <v>1500</v>
      </c>
      <c r="D116" s="18" t="s">
        <v>10</v>
      </c>
      <c r="E116" s="18">
        <v>536.20000000000005</v>
      </c>
      <c r="F116" s="18">
        <v>536.5</v>
      </c>
      <c r="G116" s="18">
        <v>0</v>
      </c>
      <c r="H116" s="18">
        <f t="shared" ref="H116" si="185">(IF(D116="SELL",E116-F116,IF(D116="BUY",F116-E116)))*C116</f>
        <v>449.99999999993179</v>
      </c>
      <c r="I116" s="18">
        <v>0</v>
      </c>
      <c r="J116" s="18">
        <f t="shared" ref="J116" si="186">SUM(H116,I116)</f>
        <v>449.99999999993179</v>
      </c>
    </row>
    <row r="117" spans="1:10" ht="15.75">
      <c r="A117" s="12">
        <v>43481</v>
      </c>
      <c r="B117" s="13" t="s">
        <v>14</v>
      </c>
      <c r="C117" s="18">
        <v>1500</v>
      </c>
      <c r="D117" s="18" t="s">
        <v>9</v>
      </c>
      <c r="E117" s="18">
        <v>275.14999999999998</v>
      </c>
      <c r="F117" s="18">
        <v>280</v>
      </c>
      <c r="G117" s="18">
        <v>0</v>
      </c>
      <c r="H117" s="18">
        <f t="shared" ref="H117" si="187">(IF(D117="SELL",E117-F117,IF(D117="BUY",F117-E117)))*C117</f>
        <v>-7275.0000000000346</v>
      </c>
      <c r="I117" s="18">
        <v>0</v>
      </c>
      <c r="J117" s="18">
        <f t="shared" ref="J117" si="188">SUM(H117,I117)</f>
        <v>-7275.0000000000346</v>
      </c>
    </row>
    <row r="118" spans="1:10" ht="15.75">
      <c r="A118" s="12">
        <v>43480</v>
      </c>
      <c r="B118" s="13" t="s">
        <v>221</v>
      </c>
      <c r="C118" s="18">
        <v>5000</v>
      </c>
      <c r="D118" s="18" t="s">
        <v>10</v>
      </c>
      <c r="E118" s="18">
        <v>542.45000000000005</v>
      </c>
      <c r="F118" s="18">
        <v>542.65</v>
      </c>
      <c r="G118" s="18">
        <v>0</v>
      </c>
      <c r="H118" s="18">
        <f t="shared" ref="H118" si="189">(IF(D118="SELL",E118-F118,IF(D118="BUY",F118-E118)))*C118</f>
        <v>999.99999999965894</v>
      </c>
      <c r="I118" s="18">
        <v>0</v>
      </c>
      <c r="J118" s="18">
        <f t="shared" ref="J118" si="190">SUM(H118,I118)</f>
        <v>999.99999999965894</v>
      </c>
    </row>
    <row r="119" spans="1:10" ht="15.75">
      <c r="A119" s="12">
        <v>43476</v>
      </c>
      <c r="B119" s="13" t="s">
        <v>258</v>
      </c>
      <c r="C119" s="18">
        <v>5000</v>
      </c>
      <c r="D119" s="18" t="s">
        <v>10</v>
      </c>
      <c r="E119" s="18">
        <v>148.35</v>
      </c>
      <c r="F119" s="18">
        <v>153</v>
      </c>
      <c r="G119" s="18">
        <v>158.30000000000001</v>
      </c>
      <c r="H119" s="18">
        <f t="shared" ref="H119" si="191">(IF(D119="SELL",E119-F119,IF(D119="BUY",F119-E119)))*C119</f>
        <v>23250.000000000029</v>
      </c>
      <c r="I119" s="18">
        <f>(IF(D119="SELL",IF(G119="",0,F119-G119),IF(D119="BUY",IF(G119="",0,G119-F119))))*C119</f>
        <v>26500.000000000058</v>
      </c>
      <c r="J119" s="18">
        <f t="shared" ref="J119" si="192">SUM(H119,I119)</f>
        <v>49750.000000000087</v>
      </c>
    </row>
    <row r="120" spans="1:10" ht="15.75">
      <c r="A120" s="12">
        <v>43474</v>
      </c>
      <c r="B120" s="13" t="s">
        <v>258</v>
      </c>
      <c r="C120" s="18">
        <v>10000</v>
      </c>
      <c r="D120" s="18" t="s">
        <v>10</v>
      </c>
      <c r="E120" s="18">
        <v>135.85</v>
      </c>
      <c r="F120" s="18">
        <v>140</v>
      </c>
      <c r="G120" s="18">
        <v>146</v>
      </c>
      <c r="H120" s="18">
        <f t="shared" ref="H120" si="193">(IF(D120="SELL",E120-F120,IF(D120="BUY",F120-E120)))*C120</f>
        <v>41500.000000000058</v>
      </c>
      <c r="I120" s="18">
        <f>(IF(D120="SELL",IF(G120="",0,F120-G120),IF(D120="BUY",IF(G120="",0,G120-F120))))*C120</f>
        <v>60000</v>
      </c>
      <c r="J120" s="18">
        <f t="shared" ref="J120" si="194">SUM(H120,I120)</f>
        <v>101500.00000000006</v>
      </c>
    </row>
    <row r="121" spans="1:10" ht="15.75">
      <c r="A121" s="12">
        <v>43473</v>
      </c>
      <c r="B121" s="13" t="s">
        <v>245</v>
      </c>
      <c r="C121" s="18">
        <v>1500</v>
      </c>
      <c r="D121" s="18" t="s">
        <v>10</v>
      </c>
      <c r="E121" s="18">
        <v>626.20000000000005</v>
      </c>
      <c r="F121" s="18">
        <v>632.6</v>
      </c>
      <c r="G121" s="18">
        <v>650.29999999999995</v>
      </c>
      <c r="H121" s="18">
        <f t="shared" ref="H121" si="195">(IF(D121="SELL",E121-F121,IF(D121="BUY",F121-E121)))*C121</f>
        <v>9599.9999999999654</v>
      </c>
      <c r="I121" s="18">
        <v>0</v>
      </c>
      <c r="J121" s="18">
        <f t="shared" ref="J121" si="196">SUM(H121,I121)</f>
        <v>9599.9999999999654</v>
      </c>
    </row>
    <row r="122" spans="1:10" ht="15.75">
      <c r="A122" s="12">
        <v>43472</v>
      </c>
      <c r="B122" s="13" t="s">
        <v>49</v>
      </c>
      <c r="C122" s="18">
        <v>1000</v>
      </c>
      <c r="D122" s="18" t="s">
        <v>10</v>
      </c>
      <c r="E122" s="18">
        <v>1623</v>
      </c>
      <c r="F122" s="18">
        <v>1635</v>
      </c>
      <c r="G122" s="18">
        <v>1655.3</v>
      </c>
      <c r="H122" s="18">
        <f t="shared" ref="H122" si="197">(IF(D122="SELL",E122-F122,IF(D122="BUY",F122-E122)))*C122</f>
        <v>12000</v>
      </c>
      <c r="I122" s="18">
        <v>0</v>
      </c>
      <c r="J122" s="18">
        <f t="shared" ref="J122" si="198">SUM(H122,I122)</f>
        <v>12000</v>
      </c>
    </row>
    <row r="123" spans="1:10" ht="15.75">
      <c r="A123" s="12">
        <v>43468</v>
      </c>
      <c r="B123" s="13" t="s">
        <v>257</v>
      </c>
      <c r="C123" s="18">
        <v>3500</v>
      </c>
      <c r="D123" s="18" t="s">
        <v>10</v>
      </c>
      <c r="E123" s="18">
        <v>1073.2</v>
      </c>
      <c r="F123" s="18">
        <v>1053.2</v>
      </c>
      <c r="G123" s="18">
        <v>0</v>
      </c>
      <c r="H123" s="18">
        <f t="shared" ref="H123" si="199">(IF(D123="SELL",E123-F123,IF(D123="BUY",F123-E123)))*C123</f>
        <v>-70000</v>
      </c>
      <c r="I123" s="18">
        <v>0</v>
      </c>
      <c r="J123" s="18">
        <f t="shared" ref="J123" si="200">SUM(H123,I123)</f>
        <v>-70000</v>
      </c>
    </row>
    <row r="124" spans="1:10" ht="15.75">
      <c r="A124" s="12">
        <v>43467</v>
      </c>
      <c r="B124" s="13" t="s">
        <v>256</v>
      </c>
      <c r="C124" s="18">
        <v>2800</v>
      </c>
      <c r="D124" s="18" t="s">
        <v>10</v>
      </c>
      <c r="E124" s="18">
        <v>586</v>
      </c>
      <c r="F124" s="18">
        <v>568.20000000000005</v>
      </c>
      <c r="G124" s="18">
        <v>715.3</v>
      </c>
      <c r="H124" s="18">
        <f t="shared" ref="H124" si="201">(IF(D124="SELL",E124-F124,IF(D124="BUY",F124-E124)))*C124</f>
        <v>-49839.999999999869</v>
      </c>
      <c r="I124" s="18">
        <v>0</v>
      </c>
      <c r="J124" s="18">
        <f t="shared" ref="J124" si="202">SUM(H124,I124)</f>
        <v>-49839.999999999869</v>
      </c>
    </row>
    <row r="125" spans="1:10" ht="15.75">
      <c r="A125" s="12">
        <v>43466</v>
      </c>
      <c r="B125" s="13" t="s">
        <v>149</v>
      </c>
      <c r="C125" s="18">
        <v>1000</v>
      </c>
      <c r="D125" s="18" t="s">
        <v>10</v>
      </c>
      <c r="E125" s="18">
        <v>690</v>
      </c>
      <c r="F125" s="18">
        <v>701</v>
      </c>
      <c r="G125" s="18">
        <v>715.3</v>
      </c>
      <c r="H125" s="18">
        <f t="shared" ref="H125" si="203">(IF(D125="SELL",E125-F125,IF(D125="BUY",F125-E125)))*C125</f>
        <v>11000</v>
      </c>
      <c r="I125" s="18">
        <v>0</v>
      </c>
      <c r="J125" s="18">
        <f t="shared" ref="J125" si="204">SUM(H125,I125)</f>
        <v>11000</v>
      </c>
    </row>
    <row r="126" spans="1:10" ht="15.75">
      <c r="A126" s="12">
        <v>43466</v>
      </c>
      <c r="B126" s="13" t="s">
        <v>255</v>
      </c>
      <c r="C126" s="18">
        <v>15000</v>
      </c>
      <c r="D126" s="18" t="s">
        <v>10</v>
      </c>
      <c r="E126" s="18">
        <v>268.3</v>
      </c>
      <c r="F126" s="18">
        <v>268.3</v>
      </c>
      <c r="G126" s="18">
        <v>176.5</v>
      </c>
      <c r="H126" s="18">
        <f t="shared" ref="H126" si="205">(IF(D126="SELL",E126-F126,IF(D126="BUY",F126-E126)))*C126</f>
        <v>0</v>
      </c>
      <c r="I126" s="18">
        <v>0</v>
      </c>
      <c r="J126" s="18">
        <v>0</v>
      </c>
    </row>
    <row r="127" spans="1:10" ht="15.75">
      <c r="A127" s="12">
        <v>43465</v>
      </c>
      <c r="B127" s="13" t="s">
        <v>249</v>
      </c>
      <c r="C127" s="18">
        <v>3500</v>
      </c>
      <c r="D127" s="18" t="s">
        <v>10</v>
      </c>
      <c r="E127" s="18">
        <v>418</v>
      </c>
      <c r="F127" s="18">
        <v>426</v>
      </c>
      <c r="G127" s="18">
        <v>433</v>
      </c>
      <c r="H127" s="18">
        <f t="shared" ref="H127" si="206">(IF(D127="SELL",E127-F127,IF(D127="BUY",F127-E127)))*C127</f>
        <v>28000</v>
      </c>
      <c r="I127" s="18">
        <f>(IF(D127="SELL",IF(G127="",0,F127-G127),IF(D127="BUY",IF(G127="",0,G127-F127))))*C127</f>
        <v>24500</v>
      </c>
      <c r="J127" s="18">
        <f t="shared" ref="J127" si="207">SUM(H127,I127)</f>
        <v>52500</v>
      </c>
    </row>
    <row r="128" spans="1:10" ht="15.75">
      <c r="A128" s="12">
        <v>43462</v>
      </c>
      <c r="B128" s="13" t="s">
        <v>129</v>
      </c>
      <c r="C128" s="18">
        <v>1000</v>
      </c>
      <c r="D128" s="18" t="s">
        <v>10</v>
      </c>
      <c r="E128" s="18">
        <v>1312.3</v>
      </c>
      <c r="F128" s="18">
        <v>1328</v>
      </c>
      <c r="G128" s="18">
        <v>1348.3</v>
      </c>
      <c r="H128" s="18">
        <f t="shared" ref="H128" si="208">(IF(D128="SELL",E128-F128,IF(D128="BUY",F128-E128)))*C128</f>
        <v>15700.000000000045</v>
      </c>
      <c r="I128" s="18">
        <f>(IF(D128="SELL",IF(G128="",0,F128-G128),IF(D128="BUY",IF(G128="",0,G128-F128))))*C128</f>
        <v>20299.999999999956</v>
      </c>
      <c r="J128" s="18">
        <f t="shared" ref="J128" si="209">SUM(H128,I128)</f>
        <v>36000</v>
      </c>
    </row>
    <row r="129" spans="1:10" ht="15.75">
      <c r="A129" s="12">
        <v>43461</v>
      </c>
      <c r="B129" s="13" t="s">
        <v>254</v>
      </c>
      <c r="C129" s="18">
        <v>5000</v>
      </c>
      <c r="D129" s="18" t="s">
        <v>10</v>
      </c>
      <c r="E129" s="18">
        <v>165.3</v>
      </c>
      <c r="F129" s="18">
        <v>168.3</v>
      </c>
      <c r="G129" s="18">
        <v>180.1</v>
      </c>
      <c r="H129" s="18">
        <f t="shared" ref="H129" si="210">(IF(D129="SELL",E129-F129,IF(D129="BUY",F129-E129)))*C129</f>
        <v>15000</v>
      </c>
      <c r="I129" s="18">
        <v>0</v>
      </c>
      <c r="J129" s="18">
        <f t="shared" ref="J129" si="211">SUM(H129,I129)</f>
        <v>15000</v>
      </c>
    </row>
    <row r="130" spans="1:10" ht="15.75">
      <c r="A130" s="12">
        <v>43460</v>
      </c>
      <c r="B130" s="13" t="s">
        <v>253</v>
      </c>
      <c r="C130" s="18">
        <v>3500</v>
      </c>
      <c r="D130" s="18" t="s">
        <v>10</v>
      </c>
      <c r="E130" s="18">
        <v>1310</v>
      </c>
      <c r="F130" s="18">
        <v>1315</v>
      </c>
      <c r="G130" s="18">
        <v>0</v>
      </c>
      <c r="H130" s="18">
        <f t="shared" ref="H130" si="212">(IF(D130="SELL",E130-F130,IF(D130="BUY",F130-E130)))*C130</f>
        <v>17500</v>
      </c>
      <c r="I130" s="18">
        <v>0</v>
      </c>
      <c r="J130" s="18">
        <f t="shared" ref="J130" si="213">SUM(H130,I130)</f>
        <v>17500</v>
      </c>
    </row>
    <row r="131" spans="1:10" ht="15.75">
      <c r="A131" s="12">
        <v>43458</v>
      </c>
      <c r="B131" s="13" t="s">
        <v>91</v>
      </c>
      <c r="C131" s="18">
        <v>700</v>
      </c>
      <c r="D131" s="18" t="s">
        <v>10</v>
      </c>
      <c r="E131" s="18">
        <v>622</v>
      </c>
      <c r="F131" s="18">
        <v>626</v>
      </c>
      <c r="G131" s="18">
        <v>630</v>
      </c>
      <c r="H131" s="18">
        <f t="shared" ref="H131" si="214">(IF(D131="SELL",E131-F131,IF(D131="BUY",F131-E131)))*C131</f>
        <v>2800</v>
      </c>
      <c r="I131" s="18">
        <f>(IF(D131="SELL",IF(G131="",0,F131-G131),IF(D131="BUY",IF(G131="",0,G131-F131))))*C131</f>
        <v>2800</v>
      </c>
      <c r="J131" s="18">
        <f t="shared" ref="J131" si="215">SUM(H131,I131)</f>
        <v>5600</v>
      </c>
    </row>
    <row r="132" spans="1:10" ht="15.75">
      <c r="A132" s="12">
        <v>43455</v>
      </c>
      <c r="B132" s="13" t="s">
        <v>14</v>
      </c>
      <c r="C132" s="18">
        <v>3500</v>
      </c>
      <c r="D132" s="18" t="s">
        <v>10</v>
      </c>
      <c r="E132" s="18">
        <v>255.05</v>
      </c>
      <c r="F132" s="18">
        <v>258.8</v>
      </c>
      <c r="G132" s="18">
        <v>265</v>
      </c>
      <c r="H132" s="18">
        <f t="shared" ref="H132" si="216">(IF(D132="SELL",E132-F132,IF(D132="BUY",F132-E132)))*C132</f>
        <v>13125</v>
      </c>
      <c r="I132" s="18">
        <v>0</v>
      </c>
      <c r="J132" s="18">
        <f t="shared" ref="J132" si="217">SUM(H132,I132)</f>
        <v>13125</v>
      </c>
    </row>
    <row r="133" spans="1:10" ht="15.75">
      <c r="A133" s="12">
        <v>43454</v>
      </c>
      <c r="B133" s="13" t="s">
        <v>209</v>
      </c>
      <c r="C133" s="18">
        <v>2000</v>
      </c>
      <c r="D133" s="18" t="s">
        <v>10</v>
      </c>
      <c r="E133" s="18">
        <v>912.8</v>
      </c>
      <c r="F133" s="18">
        <v>920.6</v>
      </c>
      <c r="G133" s="18">
        <v>938</v>
      </c>
      <c r="H133" s="18">
        <f t="shared" ref="H133" si="218">(IF(D133="SELL",E133-F133,IF(D133="BUY",F133-E133)))*C133</f>
        <v>15600.000000000136</v>
      </c>
      <c r="I133" s="18">
        <v>0</v>
      </c>
      <c r="J133" s="18">
        <f t="shared" ref="J133" si="219">SUM(H133,I133)</f>
        <v>15600.000000000136</v>
      </c>
    </row>
    <row r="134" spans="1:10" ht="15.75">
      <c r="A134" s="12">
        <v>43453</v>
      </c>
      <c r="B134" s="13" t="s">
        <v>252</v>
      </c>
      <c r="C134" s="18">
        <v>1500</v>
      </c>
      <c r="D134" s="18" t="s">
        <v>10</v>
      </c>
      <c r="E134" s="18">
        <v>1388.2</v>
      </c>
      <c r="F134" s="18">
        <v>1403.2</v>
      </c>
      <c r="G134" s="18">
        <v>1426</v>
      </c>
      <c r="H134" s="18">
        <f t="shared" ref="H134" si="220">(IF(D134="SELL",E134-F134,IF(D134="BUY",F134-E134)))*C134</f>
        <v>22500</v>
      </c>
      <c r="I134" s="18">
        <v>0</v>
      </c>
      <c r="J134" s="18">
        <f t="shared" ref="J134" si="221">SUM(H134,I134)</f>
        <v>22500</v>
      </c>
    </row>
    <row r="135" spans="1:10" ht="15.75">
      <c r="A135" s="12">
        <v>43452</v>
      </c>
      <c r="B135" s="13" t="s">
        <v>232</v>
      </c>
      <c r="C135" s="18">
        <v>5000</v>
      </c>
      <c r="D135" s="18" t="s">
        <v>10</v>
      </c>
      <c r="E135" s="18">
        <v>553.35</v>
      </c>
      <c r="F135" s="18">
        <v>558.29999999999995</v>
      </c>
      <c r="G135" s="18">
        <v>565</v>
      </c>
      <c r="H135" s="18">
        <f t="shared" ref="H135" si="222">(IF(D135="SELL",E135-F135,IF(D135="BUY",F135-E135)))*C135</f>
        <v>24749.999999999658</v>
      </c>
      <c r="I135" s="18">
        <f t="shared" ref="I135" si="223">(IF(D135="SELL",IF(G135="",0,F135-G135),IF(D135="BUY",IF(G135="",0,G135-F135))))*C135</f>
        <v>33500.000000000226</v>
      </c>
      <c r="J135" s="18">
        <f t="shared" ref="J135" si="224">SUM(H135,I135)</f>
        <v>58249.999999999884</v>
      </c>
    </row>
    <row r="136" spans="1:10" ht="15.75">
      <c r="A136" s="12">
        <v>43452</v>
      </c>
      <c r="B136" s="13" t="s">
        <v>242</v>
      </c>
      <c r="C136" s="18">
        <v>1500</v>
      </c>
      <c r="D136" s="18" t="s">
        <v>10</v>
      </c>
      <c r="E136" s="18">
        <v>398</v>
      </c>
      <c r="F136" s="18">
        <v>392</v>
      </c>
      <c r="G136" s="18">
        <v>0</v>
      </c>
      <c r="H136" s="18">
        <f t="shared" ref="H136" si="225">(IF(D136="SELL",E136-F136,IF(D136="BUY",F136-E136)))*C136</f>
        <v>-9000</v>
      </c>
      <c r="I136" s="18">
        <v>0</v>
      </c>
      <c r="J136" s="18">
        <f t="shared" ref="J136" si="226">SUM(H136,I136)</f>
        <v>-9000</v>
      </c>
    </row>
    <row r="137" spans="1:10" ht="15.75">
      <c r="A137" s="12">
        <v>43448</v>
      </c>
      <c r="B137" s="13" t="s">
        <v>231</v>
      </c>
      <c r="C137" s="18">
        <v>1500</v>
      </c>
      <c r="D137" s="18" t="s">
        <v>10</v>
      </c>
      <c r="E137" s="18">
        <v>1628.3</v>
      </c>
      <c r="F137" s="18">
        <v>1650</v>
      </c>
      <c r="G137" s="18">
        <v>1664.2</v>
      </c>
      <c r="H137" s="18">
        <f t="shared" ref="H137" si="227">(IF(D137="SELL",E137-F137,IF(D137="BUY",F137-E137)))*C137</f>
        <v>32550.000000000069</v>
      </c>
      <c r="I137" s="18">
        <f t="shared" ref="I137" si="228">(IF(D137="SELL",IF(G137="",0,F137-G137),IF(D137="BUY",IF(G137="",0,G137-F137))))*C137</f>
        <v>21300.000000000069</v>
      </c>
      <c r="J137" s="18">
        <f t="shared" ref="J137" si="229">SUM(H137,I137)</f>
        <v>53850.000000000138</v>
      </c>
    </row>
    <row r="138" spans="1:10" ht="15.75">
      <c r="A138" s="12">
        <v>43446</v>
      </c>
      <c r="B138" s="13" t="s">
        <v>97</v>
      </c>
      <c r="C138" s="18">
        <v>10000</v>
      </c>
      <c r="D138" s="18" t="s">
        <v>10</v>
      </c>
      <c r="E138" s="18">
        <v>96</v>
      </c>
      <c r="F138" s="18">
        <v>96</v>
      </c>
      <c r="G138" s="18">
        <v>0</v>
      </c>
      <c r="H138" s="18">
        <f t="shared" ref="H138" si="230">(IF(D138="SELL",E138-F138,IF(D138="BUY",F138-E138)))*C138</f>
        <v>0</v>
      </c>
      <c r="I138" s="18">
        <v>0</v>
      </c>
      <c r="J138" s="18">
        <f t="shared" ref="J138" si="231">SUM(H138,I138)</f>
        <v>0</v>
      </c>
    </row>
    <row r="139" spans="1:10" ht="15.75">
      <c r="A139" s="12">
        <v>43446</v>
      </c>
      <c r="B139" s="13" t="s">
        <v>148</v>
      </c>
      <c r="C139" s="18">
        <v>5000</v>
      </c>
      <c r="D139" s="18" t="s">
        <v>10</v>
      </c>
      <c r="E139" s="18">
        <v>278.3</v>
      </c>
      <c r="F139" s="18">
        <v>273</v>
      </c>
      <c r="G139" s="18">
        <v>0</v>
      </c>
      <c r="H139" s="18">
        <f t="shared" ref="H139" si="232">(IF(D139="SELL",E139-F139,IF(D139="BUY",F139-E139)))*C139</f>
        <v>-26500.000000000058</v>
      </c>
      <c r="I139" s="18">
        <v>0</v>
      </c>
      <c r="J139" s="18">
        <f t="shared" ref="J139" si="233">SUM(H139,I139)</f>
        <v>-26500.000000000058</v>
      </c>
    </row>
    <row r="140" spans="1:10" ht="15.75">
      <c r="A140" s="12">
        <v>43441</v>
      </c>
      <c r="B140" s="13" t="s">
        <v>50</v>
      </c>
      <c r="C140" s="18">
        <v>2000</v>
      </c>
      <c r="D140" s="18" t="s">
        <v>10</v>
      </c>
      <c r="E140" s="18">
        <v>495.3</v>
      </c>
      <c r="F140" s="18">
        <v>501</v>
      </c>
      <c r="G140" s="18">
        <v>515</v>
      </c>
      <c r="H140" s="18">
        <f t="shared" ref="H140" si="234">(IF(D140="SELL",E140-F140,IF(D140="BUY",F140-E140)))*C140</f>
        <v>11399.999999999978</v>
      </c>
      <c r="I140" s="18">
        <v>0</v>
      </c>
      <c r="J140" s="18">
        <f t="shared" ref="J140" si="235">SUM(H140,I140)</f>
        <v>11399.999999999978</v>
      </c>
    </row>
    <row r="141" spans="1:10" ht="15.75">
      <c r="A141" s="12">
        <v>43440</v>
      </c>
      <c r="B141" s="13" t="s">
        <v>56</v>
      </c>
      <c r="C141" s="18">
        <v>2000</v>
      </c>
      <c r="D141" s="18" t="s">
        <v>10</v>
      </c>
      <c r="E141" s="18">
        <v>432</v>
      </c>
      <c r="F141" s="18">
        <v>436.5</v>
      </c>
      <c r="G141" s="18">
        <v>441.65</v>
      </c>
      <c r="H141" s="18">
        <f t="shared" ref="H141" si="236">(IF(D141="SELL",E141-F141,IF(D141="BUY",F141-E141)))*C141</f>
        <v>9000</v>
      </c>
      <c r="I141" s="18">
        <f>(IF(D141="SELL",IF(G141="",0,F141-G141),IF(D141="BUY",IF(G141="",0,G141-F141))))*C141</f>
        <v>10299.999999999955</v>
      </c>
      <c r="J141" s="18">
        <f t="shared" ref="J141" si="237">SUM(H141,I141)</f>
        <v>19299.999999999956</v>
      </c>
    </row>
    <row r="142" spans="1:10" ht="15.75">
      <c r="A142" s="12">
        <v>43440</v>
      </c>
      <c r="B142" s="13" t="s">
        <v>251</v>
      </c>
      <c r="C142" s="18">
        <v>3500</v>
      </c>
      <c r="D142" s="18" t="s">
        <v>10</v>
      </c>
      <c r="E142" s="18">
        <v>218.85</v>
      </c>
      <c r="F142" s="18">
        <v>218.85</v>
      </c>
      <c r="G142" s="18">
        <v>0</v>
      </c>
      <c r="H142" s="18">
        <f t="shared" ref="H142" si="238">(IF(D142="SELL",E142-F142,IF(D142="BUY",F142-E142)))*C142</f>
        <v>0</v>
      </c>
      <c r="I142" s="18">
        <v>0</v>
      </c>
      <c r="J142" s="18">
        <f t="shared" ref="J142" si="239">SUM(H142,I142)</f>
        <v>0</v>
      </c>
    </row>
    <row r="143" spans="1:10" ht="15.75">
      <c r="A143" s="12">
        <v>43439</v>
      </c>
      <c r="B143" s="13" t="s">
        <v>25</v>
      </c>
      <c r="C143" s="18">
        <v>3000</v>
      </c>
      <c r="D143" s="18" t="s">
        <v>10</v>
      </c>
      <c r="E143" s="18">
        <v>826.2</v>
      </c>
      <c r="F143" s="18">
        <v>835</v>
      </c>
      <c r="G143" s="18">
        <v>850.3</v>
      </c>
      <c r="H143" s="18">
        <f t="shared" ref="H143" si="240">(IF(D143="SELL",E143-F143,IF(D143="BUY",F143-E143)))*C143</f>
        <v>26399.999999999862</v>
      </c>
      <c r="I143" s="18">
        <v>0</v>
      </c>
      <c r="J143" s="18">
        <f t="shared" ref="J143" si="241">SUM(H143,I143)</f>
        <v>26399.999999999862</v>
      </c>
    </row>
    <row r="144" spans="1:10" ht="15.75">
      <c r="A144" s="12">
        <v>43439</v>
      </c>
      <c r="B144" s="13" t="s">
        <v>98</v>
      </c>
      <c r="C144" s="18">
        <v>200</v>
      </c>
      <c r="D144" s="18" t="s">
        <v>10</v>
      </c>
      <c r="E144" s="18">
        <v>4120.3</v>
      </c>
      <c r="F144" s="18">
        <v>4060</v>
      </c>
      <c r="G144" s="18">
        <v>0</v>
      </c>
      <c r="H144" s="18">
        <f t="shared" ref="H144" si="242">(IF(D144="SELL",E144-F144,IF(D144="BUY",F144-E144)))*C144</f>
        <v>-12060.000000000036</v>
      </c>
      <c r="I144" s="18">
        <v>0</v>
      </c>
      <c r="J144" s="18">
        <f t="shared" ref="J144" si="243">SUM(H144,I144)</f>
        <v>-12060.000000000036</v>
      </c>
    </row>
    <row r="145" spans="1:10" ht="15.75">
      <c r="A145" s="12">
        <v>43438</v>
      </c>
      <c r="B145" s="13" t="s">
        <v>250</v>
      </c>
      <c r="C145" s="18">
        <v>6500</v>
      </c>
      <c r="D145" s="18" t="s">
        <v>10</v>
      </c>
      <c r="E145" s="18">
        <v>182</v>
      </c>
      <c r="F145" s="18">
        <v>184</v>
      </c>
      <c r="G145" s="18">
        <v>188.2</v>
      </c>
      <c r="H145" s="18">
        <f t="shared" ref="H145" si="244">(IF(D145="SELL",E145-F145,IF(D145="BUY",F145-E145)))*C145</f>
        <v>13000</v>
      </c>
      <c r="I145" s="18">
        <v>0</v>
      </c>
      <c r="J145" s="18">
        <f t="shared" ref="J145" si="245">SUM(H145,I145)</f>
        <v>13000</v>
      </c>
    </row>
    <row r="146" spans="1:10" ht="15.75">
      <c r="A146" s="12">
        <v>43437</v>
      </c>
      <c r="B146" s="13" t="s">
        <v>145</v>
      </c>
      <c r="C146" s="18">
        <v>2000</v>
      </c>
      <c r="D146" s="18" t="s">
        <v>10</v>
      </c>
      <c r="E146" s="18">
        <v>853</v>
      </c>
      <c r="F146" s="18">
        <v>863.2</v>
      </c>
      <c r="G146" s="18">
        <v>873</v>
      </c>
      <c r="H146" s="18">
        <f t="shared" ref="H146" si="246">(IF(D146="SELL",E146-F146,IF(D146="BUY",F146-E146)))*C146</f>
        <v>20400.000000000091</v>
      </c>
      <c r="I146" s="18">
        <f>(IF(D146="SELL",IF(G146="",0,F146-G146),IF(D146="BUY",IF(G146="",0,G146-F146))))*C146</f>
        <v>19599.999999999909</v>
      </c>
      <c r="J146" s="18">
        <f t="shared" ref="J146" si="247">SUM(H146,I146)</f>
        <v>40000</v>
      </c>
    </row>
    <row r="147" spans="1:10" ht="15.75">
      <c r="A147" s="12">
        <v>43434</v>
      </c>
      <c r="B147" s="13" t="s">
        <v>235</v>
      </c>
      <c r="C147" s="18">
        <v>3500</v>
      </c>
      <c r="D147" s="18" t="s">
        <v>10</v>
      </c>
      <c r="E147" s="18">
        <v>341</v>
      </c>
      <c r="F147" s="18">
        <v>346</v>
      </c>
      <c r="G147" s="18">
        <v>350.5</v>
      </c>
      <c r="H147" s="18">
        <f t="shared" ref="H147" si="248">(IF(D147="SELL",E147-F147,IF(D147="BUY",F147-E147)))*C147</f>
        <v>17500</v>
      </c>
      <c r="I147" s="18">
        <f>(IF(D147="SELL",IF(G147="",0,F147-G147),IF(D147="BUY",IF(G147="",0,G147-F147))))*C147</f>
        <v>15750</v>
      </c>
      <c r="J147" s="18">
        <f t="shared" ref="J147" si="249">SUM(H147,I147)</f>
        <v>33250</v>
      </c>
    </row>
    <row r="148" spans="1:10" ht="15.75">
      <c r="A148" s="12">
        <v>43433</v>
      </c>
      <c r="B148" s="13" t="s">
        <v>217</v>
      </c>
      <c r="C148" s="18">
        <v>1000</v>
      </c>
      <c r="D148" s="18" t="s">
        <v>10</v>
      </c>
      <c r="E148" s="18">
        <v>963.2</v>
      </c>
      <c r="F148" s="18">
        <v>973</v>
      </c>
      <c r="G148" s="18">
        <v>996</v>
      </c>
      <c r="H148" s="18">
        <f t="shared" ref="H148" si="250">(IF(D148="SELL",E148-F148,IF(D148="BUY",F148-E148)))*C148</f>
        <v>9799.9999999999545</v>
      </c>
      <c r="I148" s="18">
        <v>0</v>
      </c>
      <c r="J148" s="18">
        <f t="shared" ref="J148" si="251">SUM(H148,I148)</f>
        <v>9799.9999999999545</v>
      </c>
    </row>
    <row r="149" spans="1:10" ht="15.75">
      <c r="A149" s="12">
        <v>43430</v>
      </c>
      <c r="B149" s="13" t="s">
        <v>31</v>
      </c>
      <c r="C149" s="18">
        <v>1000</v>
      </c>
      <c r="D149" s="18" t="s">
        <v>10</v>
      </c>
      <c r="E149" s="18">
        <v>1071.5</v>
      </c>
      <c r="F149" s="18">
        <v>1080.0999999999999</v>
      </c>
      <c r="G149" s="18">
        <v>1086.5</v>
      </c>
      <c r="H149" s="18">
        <f t="shared" ref="H149" si="252">(IF(D149="SELL",E149-F149,IF(D149="BUY",F149-E149)))*C149</f>
        <v>8599.9999999999091</v>
      </c>
      <c r="I149" s="18">
        <f>(IF(D149="SELL",IF(G149="",0,F149-G149),IF(D149="BUY",IF(G149="",0,G149-F149))))*C149</f>
        <v>6400.0000000000909</v>
      </c>
      <c r="J149" s="18">
        <f t="shared" ref="J149" si="253">SUM(H149,I149)</f>
        <v>15000</v>
      </c>
    </row>
    <row r="150" spans="1:10" ht="15.75">
      <c r="A150" s="12">
        <v>43430</v>
      </c>
      <c r="B150" s="13" t="s">
        <v>232</v>
      </c>
      <c r="C150" s="18">
        <v>3500</v>
      </c>
      <c r="D150" s="18" t="s">
        <v>10</v>
      </c>
      <c r="E150" s="18">
        <v>546</v>
      </c>
      <c r="F150" s="18">
        <v>549.9</v>
      </c>
      <c r="G150" s="18">
        <v>560</v>
      </c>
      <c r="H150" s="18">
        <f t="shared" ref="H150" si="254">(IF(D150="SELL",E150-F150,IF(D150="BUY",F150-E150)))*C150</f>
        <v>13649.99999999992</v>
      </c>
      <c r="I150" s="18">
        <v>0</v>
      </c>
      <c r="J150" s="18">
        <f t="shared" ref="J150" si="255">SUM(H150,I150)</f>
        <v>13649.99999999992</v>
      </c>
    </row>
    <row r="151" spans="1:10" ht="15.75">
      <c r="A151" s="12">
        <v>43430</v>
      </c>
      <c r="B151" s="13" t="s">
        <v>232</v>
      </c>
      <c r="C151" s="18">
        <v>3500</v>
      </c>
      <c r="D151" s="18" t="s">
        <v>10</v>
      </c>
      <c r="E151" s="18">
        <v>546</v>
      </c>
      <c r="F151" s="18">
        <v>549.9</v>
      </c>
      <c r="G151" s="18">
        <v>560</v>
      </c>
      <c r="H151" s="18">
        <f t="shared" ref="H151" si="256">(IF(D151="SELL",E151-F151,IF(D151="BUY",F151-E151)))*C151</f>
        <v>13649.99999999992</v>
      </c>
      <c r="I151" s="18">
        <v>0</v>
      </c>
      <c r="J151" s="18">
        <f t="shared" ref="J151" si="257">SUM(H151,I151)</f>
        <v>13649.99999999992</v>
      </c>
    </row>
    <row r="152" spans="1:10" ht="15.75">
      <c r="A152" s="12">
        <v>43425</v>
      </c>
      <c r="B152" s="13" t="s">
        <v>92</v>
      </c>
      <c r="C152" s="18">
        <v>5000</v>
      </c>
      <c r="D152" s="18" t="s">
        <v>10</v>
      </c>
      <c r="E152" s="18">
        <v>232</v>
      </c>
      <c r="F152" s="18">
        <v>238</v>
      </c>
      <c r="G152" s="18">
        <v>246</v>
      </c>
      <c r="H152" s="18">
        <f t="shared" ref="H152" si="258">(IF(D152="SELL",E152-F152,IF(D152="BUY",F152-E152)))*C152</f>
        <v>30000</v>
      </c>
      <c r="I152" s="18">
        <v>0</v>
      </c>
      <c r="J152" s="18">
        <f t="shared" ref="J152" si="259">SUM(H152,I152)</f>
        <v>30000</v>
      </c>
    </row>
    <row r="153" spans="1:10" ht="15.75">
      <c r="A153" s="12">
        <v>43424</v>
      </c>
      <c r="B153" s="13" t="s">
        <v>249</v>
      </c>
      <c r="C153" s="18">
        <v>5000</v>
      </c>
      <c r="D153" s="18" t="s">
        <v>10</v>
      </c>
      <c r="E153" s="18">
        <v>376</v>
      </c>
      <c r="F153" s="18">
        <v>380</v>
      </c>
      <c r="G153" s="18">
        <v>384.6</v>
      </c>
      <c r="H153" s="18">
        <f t="shared" ref="H153" si="260">(IF(D153="SELL",E153-F153,IF(D153="BUY",F153-E153)))*C153</f>
        <v>20000</v>
      </c>
      <c r="I153" s="18">
        <f>(IF(D153="SELL",IF(G153="",0,F153-G153),IF(D153="BUY",IF(G153="",0,G153-F153))))*C153</f>
        <v>23000.000000000113</v>
      </c>
      <c r="J153" s="18">
        <f t="shared" ref="J153" si="261">SUM(H153,I153)</f>
        <v>43000.000000000116</v>
      </c>
    </row>
    <row r="154" spans="1:10" ht="15.75">
      <c r="A154" s="12">
        <v>43424</v>
      </c>
      <c r="B154" s="13" t="s">
        <v>248</v>
      </c>
      <c r="C154" s="18">
        <v>5000</v>
      </c>
      <c r="D154" s="18" t="s">
        <v>10</v>
      </c>
      <c r="E154" s="18">
        <v>233</v>
      </c>
      <c r="F154" s="18">
        <v>233</v>
      </c>
      <c r="G154" s="18">
        <v>0</v>
      </c>
      <c r="H154" s="18">
        <f t="shared" ref="H154" si="262">(IF(D154="SELL",E154-F154,IF(D154="BUY",F154-E154)))*C154</f>
        <v>0</v>
      </c>
      <c r="I154" s="18">
        <v>0</v>
      </c>
      <c r="J154" s="18">
        <f t="shared" ref="J154" si="263">SUM(H154,I154)</f>
        <v>0</v>
      </c>
    </row>
    <row r="155" spans="1:10" ht="15.75">
      <c r="A155" s="12">
        <v>43424</v>
      </c>
      <c r="B155" s="13" t="s">
        <v>247</v>
      </c>
      <c r="C155" s="18">
        <v>3500</v>
      </c>
      <c r="D155" s="18" t="s">
        <v>10</v>
      </c>
      <c r="E155" s="18">
        <v>740</v>
      </c>
      <c r="F155" s="18">
        <v>723.5</v>
      </c>
      <c r="G155" s="18">
        <v>0</v>
      </c>
      <c r="H155" s="18">
        <f t="shared" ref="H155" si="264">(IF(D155="SELL",E155-F155,IF(D155="BUY",F155-E155)))*C155</f>
        <v>-57750</v>
      </c>
      <c r="I155" s="18">
        <v>0</v>
      </c>
      <c r="J155" s="18">
        <f t="shared" ref="J155" si="265">SUM(H155,I155)</f>
        <v>-57750</v>
      </c>
    </row>
    <row r="156" spans="1:10" ht="15.75">
      <c r="A156" s="12">
        <v>43420</v>
      </c>
      <c r="B156" s="13" t="s">
        <v>14</v>
      </c>
      <c r="C156" s="18">
        <v>5000</v>
      </c>
      <c r="D156" s="18" t="s">
        <v>10</v>
      </c>
      <c r="E156" s="18">
        <v>350</v>
      </c>
      <c r="F156" s="18">
        <v>356</v>
      </c>
      <c r="G156" s="18">
        <v>365</v>
      </c>
      <c r="H156" s="18">
        <f t="shared" ref="H156" si="266">(IF(D156="SELL",E156-F156,IF(D156="BUY",F156-E156)))*C156</f>
        <v>30000</v>
      </c>
      <c r="I156" s="18">
        <f>(IF(D156="SELL",IF(G156="",0,F156-G156),IF(D156="BUY",IF(G156="",0,G156-F156))))*C156</f>
        <v>45000</v>
      </c>
      <c r="J156" s="18">
        <f t="shared" ref="J156" si="267">SUM(H156,I156)</f>
        <v>75000</v>
      </c>
    </row>
    <row r="157" spans="1:10" ht="15.75">
      <c r="A157" s="12">
        <v>43419</v>
      </c>
      <c r="B157" s="13" t="s">
        <v>14</v>
      </c>
      <c r="C157" s="18">
        <v>15000</v>
      </c>
      <c r="D157" s="18" t="s">
        <v>10</v>
      </c>
      <c r="E157" s="18">
        <v>283</v>
      </c>
      <c r="F157" s="18">
        <v>288.2</v>
      </c>
      <c r="G157" s="18">
        <v>296</v>
      </c>
      <c r="H157" s="18">
        <f t="shared" ref="H157" si="268">(IF(D157="SELL",E157-F157,IF(D157="BUY",F157-E157)))*C157</f>
        <v>77999.999999999825</v>
      </c>
      <c r="I157" s="18">
        <f>(IF(D157="SELL",IF(G157="",0,F157-G157),IF(D157="BUY",IF(G157="",0,G157-F157))))*C157</f>
        <v>117000.00000000017</v>
      </c>
      <c r="J157" s="18">
        <f t="shared" ref="J157" si="269">SUM(H157,I157)</f>
        <v>195000</v>
      </c>
    </row>
    <row r="158" spans="1:10" ht="15.75">
      <c r="A158" s="12">
        <v>43417</v>
      </c>
      <c r="B158" s="13" t="s">
        <v>236</v>
      </c>
      <c r="C158" s="18">
        <v>1000</v>
      </c>
      <c r="D158" s="18" t="s">
        <v>10</v>
      </c>
      <c r="E158" s="18">
        <v>1226</v>
      </c>
      <c r="F158" s="18">
        <v>1233.5</v>
      </c>
      <c r="G158" s="18">
        <v>1256.5</v>
      </c>
      <c r="H158" s="18">
        <f t="shared" ref="H158" si="270">(IF(D158="SELL",E158-F158,IF(D158="BUY",F158-E158)))*C158</f>
        <v>7500</v>
      </c>
      <c r="I158" s="18">
        <v>0</v>
      </c>
      <c r="J158" s="18">
        <f t="shared" ref="J158" si="271">SUM(H158,I158)</f>
        <v>7500</v>
      </c>
    </row>
    <row r="159" spans="1:10" ht="15.75">
      <c r="A159" s="12">
        <v>43413</v>
      </c>
      <c r="B159" s="13" t="s">
        <v>148</v>
      </c>
      <c r="C159" s="18">
        <v>5000</v>
      </c>
      <c r="D159" s="18" t="s">
        <v>10</v>
      </c>
      <c r="E159" s="18">
        <v>276.89999999999998</v>
      </c>
      <c r="F159" s="18">
        <v>280</v>
      </c>
      <c r="G159" s="18">
        <v>286.2</v>
      </c>
      <c r="H159" s="18">
        <f t="shared" ref="H159" si="272">(IF(D159="SELL",E159-F159,IF(D159="BUY",F159-E159)))*C159</f>
        <v>15500.000000000113</v>
      </c>
      <c r="I159" s="18">
        <f t="shared" ref="I159" si="273">(IF(D159="SELL",IF(G159="",0,F159-G159),IF(D159="BUY",IF(G159="",0,G159-F159))))*C159</f>
        <v>30999.999999999942</v>
      </c>
      <c r="J159" s="18">
        <f t="shared" ref="J159" si="274">SUM(H159,I159)</f>
        <v>46500.000000000058</v>
      </c>
    </row>
    <row r="160" spans="1:10" ht="15.75">
      <c r="A160" s="12">
        <v>43409</v>
      </c>
      <c r="B160" s="13" t="s">
        <v>246</v>
      </c>
      <c r="C160" s="18">
        <v>3500</v>
      </c>
      <c r="D160" s="18" t="s">
        <v>10</v>
      </c>
      <c r="E160" s="18">
        <v>280</v>
      </c>
      <c r="F160" s="18">
        <v>276</v>
      </c>
      <c r="G160" s="18">
        <v>0</v>
      </c>
      <c r="H160" s="18">
        <f t="shared" ref="H160" si="275">(IF(D160="SELL",E160-F160,IF(D160="BUY",F160-E160)))*C160</f>
        <v>-14000</v>
      </c>
      <c r="I160" s="18">
        <v>0</v>
      </c>
      <c r="J160" s="18">
        <f t="shared" ref="J160" si="276">SUM(H160,I160)</f>
        <v>-14000</v>
      </c>
    </row>
    <row r="161" spans="1:10" ht="15.75">
      <c r="A161" s="12">
        <v>43406</v>
      </c>
      <c r="B161" s="13" t="s">
        <v>235</v>
      </c>
      <c r="C161" s="18">
        <v>3500</v>
      </c>
      <c r="D161" s="18" t="s">
        <v>10</v>
      </c>
      <c r="E161" s="18">
        <v>414</v>
      </c>
      <c r="F161" s="18">
        <v>406</v>
      </c>
      <c r="G161" s="18">
        <v>0</v>
      </c>
      <c r="H161" s="18">
        <f t="shared" ref="H161" si="277">(IF(D161="SELL",E161-F161,IF(D161="BUY",F161-E161)))*C161</f>
        <v>-28000</v>
      </c>
      <c r="I161" s="18">
        <v>0</v>
      </c>
      <c r="J161" s="18">
        <f t="shared" ref="J161" si="278">SUM(H161,I161)</f>
        <v>-28000</v>
      </c>
    </row>
    <row r="162" spans="1:10" ht="15.75">
      <c r="A162" s="12">
        <v>43403</v>
      </c>
      <c r="B162" s="13" t="s">
        <v>170</v>
      </c>
      <c r="C162" s="18">
        <v>3500</v>
      </c>
      <c r="D162" s="18" t="s">
        <v>10</v>
      </c>
      <c r="E162" s="18">
        <v>456</v>
      </c>
      <c r="F162" s="18">
        <v>465</v>
      </c>
      <c r="G162" s="18">
        <v>473.2</v>
      </c>
      <c r="H162" s="18">
        <f t="shared" ref="H162" si="279">(IF(D162="SELL",E162-F162,IF(D162="BUY",F162-E162)))*C162</f>
        <v>31500</v>
      </c>
      <c r="I162" s="18">
        <v>0</v>
      </c>
      <c r="J162" s="18">
        <f t="shared" ref="J162" si="280">SUM(H162,I162)</f>
        <v>31500</v>
      </c>
    </row>
    <row r="163" spans="1:10" ht="15.75">
      <c r="A163" s="12">
        <v>43395</v>
      </c>
      <c r="B163" s="13" t="s">
        <v>235</v>
      </c>
      <c r="C163" s="18">
        <v>5000</v>
      </c>
      <c r="D163" s="18" t="s">
        <v>10</v>
      </c>
      <c r="E163" s="18">
        <v>358</v>
      </c>
      <c r="F163" s="18">
        <v>363.2</v>
      </c>
      <c r="G163" s="18">
        <v>369</v>
      </c>
      <c r="H163" s="18">
        <f t="shared" ref="H163" si="281">(IF(D163="SELL",E163-F163,IF(D163="BUY",F163-E163)))*C163</f>
        <v>25999.999999999942</v>
      </c>
      <c r="I163" s="18">
        <f t="shared" ref="I163" si="282">(IF(D163="SELL",IF(G163="",0,F163-G163),IF(D163="BUY",IF(G163="",0,G163-F163))))*C163</f>
        <v>29000.000000000058</v>
      </c>
      <c r="J163" s="18">
        <f t="shared" ref="J163" si="283">SUM(H163,I163)</f>
        <v>55000</v>
      </c>
    </row>
    <row r="164" spans="1:10" ht="15.75">
      <c r="A164" s="12">
        <v>43392</v>
      </c>
      <c r="B164" s="13" t="s">
        <v>92</v>
      </c>
      <c r="C164" s="18">
        <v>2000</v>
      </c>
      <c r="D164" s="18" t="s">
        <v>10</v>
      </c>
      <c r="E164" s="18">
        <v>226</v>
      </c>
      <c r="F164" s="18">
        <v>230</v>
      </c>
      <c r="G164" s="18">
        <v>238.3</v>
      </c>
      <c r="H164" s="18">
        <f t="shared" ref="H164" si="284">(IF(D164="SELL",E164-F164,IF(D164="BUY",F164-E164)))*C164</f>
        <v>8000</v>
      </c>
      <c r="I164" s="18">
        <f t="shared" ref="I164" si="285">(IF(D164="SELL",IF(G164="",0,F164-G164),IF(D164="BUY",IF(G164="",0,G164-F164))))*C164</f>
        <v>16600.000000000022</v>
      </c>
      <c r="J164" s="18">
        <f t="shared" ref="J164" si="286">SUM(H164,I164)</f>
        <v>24600.000000000022</v>
      </c>
    </row>
    <row r="165" spans="1:10" ht="15.75">
      <c r="A165" s="12">
        <v>43389</v>
      </c>
      <c r="B165" s="13" t="s">
        <v>245</v>
      </c>
      <c r="C165" s="18">
        <v>1500</v>
      </c>
      <c r="D165" s="18" t="s">
        <v>10</v>
      </c>
      <c r="E165" s="18">
        <v>626</v>
      </c>
      <c r="F165" s="18">
        <v>626</v>
      </c>
      <c r="G165" s="18">
        <v>0</v>
      </c>
      <c r="H165" s="18">
        <f t="shared" ref="H165" si="287">(IF(D165="SELL",E165-F165,IF(D165="BUY",F165-E165)))*C165</f>
        <v>0</v>
      </c>
      <c r="I165" s="18">
        <v>0</v>
      </c>
      <c r="J165" s="18">
        <f t="shared" ref="J165" si="288">SUM(H165,I165)</f>
        <v>0</v>
      </c>
    </row>
    <row r="166" spans="1:10" ht="15.75">
      <c r="A166" s="12">
        <v>43388</v>
      </c>
      <c r="B166" s="13" t="s">
        <v>35</v>
      </c>
      <c r="C166" s="18">
        <v>1100</v>
      </c>
      <c r="D166" s="18" t="s">
        <v>10</v>
      </c>
      <c r="E166" s="18">
        <v>2385.3000000000002</v>
      </c>
      <c r="F166" s="18">
        <v>2415</v>
      </c>
      <c r="G166" s="18">
        <v>2455</v>
      </c>
      <c r="H166" s="18">
        <f t="shared" ref="H166" si="289">(IF(D166="SELL",E166-F166,IF(D166="BUY",F166-E166)))*C166</f>
        <v>32669.9999999998</v>
      </c>
      <c r="I166" s="18">
        <f t="shared" ref="I166" si="290">(IF(D166="SELL",IF(G166="",0,F166-G166),IF(D166="BUY",IF(G166="",0,G166-F166))))*C166</f>
        <v>44000</v>
      </c>
      <c r="J166" s="18">
        <f t="shared" ref="J166" si="291">SUM(H166,I166)</f>
        <v>76669.999999999796</v>
      </c>
    </row>
    <row r="167" spans="1:10" ht="15.75">
      <c r="A167" s="12">
        <v>43388</v>
      </c>
      <c r="B167" s="13" t="s">
        <v>240</v>
      </c>
      <c r="C167" s="18">
        <v>5000</v>
      </c>
      <c r="D167" s="18" t="s">
        <v>10</v>
      </c>
      <c r="E167" s="18">
        <v>595</v>
      </c>
      <c r="F167" s="18">
        <v>603</v>
      </c>
      <c r="G167" s="18">
        <v>620</v>
      </c>
      <c r="H167" s="18">
        <f t="shared" ref="H167" si="292">(IF(D167="SELL",E167-F167,IF(D167="BUY",F167-E167)))*C167</f>
        <v>40000</v>
      </c>
      <c r="I167" s="18">
        <v>0</v>
      </c>
      <c r="J167" s="18">
        <f t="shared" ref="J167" si="293">SUM(H167,I167)</f>
        <v>40000</v>
      </c>
    </row>
    <row r="168" spans="1:10" ht="15.75">
      <c r="A168" s="12">
        <v>43384</v>
      </c>
      <c r="B168" s="13" t="s">
        <v>244</v>
      </c>
      <c r="C168" s="18">
        <v>3500</v>
      </c>
      <c r="D168" s="18" t="s">
        <v>10</v>
      </c>
      <c r="E168" s="18">
        <v>206</v>
      </c>
      <c r="F168" s="18">
        <v>208</v>
      </c>
      <c r="G168" s="18">
        <v>212</v>
      </c>
      <c r="H168" s="18">
        <f t="shared" ref="H168" si="294">(IF(D168="SELL",E168-F168,IF(D168="BUY",F168-E168)))*C168</f>
        <v>7000</v>
      </c>
      <c r="I168" s="18">
        <f t="shared" ref="I168" si="295">(IF(D168="SELL",IF(G168="",0,F168-G168),IF(D168="BUY",IF(G168="",0,G168-F168))))*C168</f>
        <v>14000</v>
      </c>
      <c r="J168" s="18">
        <f t="shared" ref="J168" si="296">SUM(H168,I168)</f>
        <v>21000</v>
      </c>
    </row>
    <row r="169" spans="1:10" ht="15.75">
      <c r="A169" s="12">
        <v>43383</v>
      </c>
      <c r="B169" s="13" t="s">
        <v>244</v>
      </c>
      <c r="C169" s="18">
        <v>5000</v>
      </c>
      <c r="D169" s="18" t="s">
        <v>10</v>
      </c>
      <c r="E169" s="18">
        <v>209</v>
      </c>
      <c r="F169" s="18">
        <v>213.5</v>
      </c>
      <c r="G169" s="18">
        <v>218</v>
      </c>
      <c r="H169" s="18">
        <f t="shared" ref="H169" si="297">(IF(D169="SELL",E169-F169,IF(D169="BUY",F169-E169)))*C169</f>
        <v>22500</v>
      </c>
      <c r="I169" s="18">
        <f t="shared" ref="I169" si="298">(IF(D169="SELL",IF(G169="",0,F169-G169),IF(D169="BUY",IF(G169="",0,G169-F169))))*C169</f>
        <v>22500</v>
      </c>
      <c r="J169" s="18">
        <f t="shared" ref="J169" si="299">SUM(H169,I169)</f>
        <v>45000</v>
      </c>
    </row>
    <row r="170" spans="1:10" ht="15.75">
      <c r="A170" s="12">
        <v>43381</v>
      </c>
      <c r="B170" s="13" t="s">
        <v>213</v>
      </c>
      <c r="C170" s="18">
        <v>1000</v>
      </c>
      <c r="D170" s="18" t="s">
        <v>10</v>
      </c>
      <c r="E170" s="18">
        <v>2050.3000000000002</v>
      </c>
      <c r="F170" s="18">
        <v>2065</v>
      </c>
      <c r="G170" s="18">
        <v>2090</v>
      </c>
      <c r="H170" s="18">
        <f t="shared" ref="H170" si="300">(IF(D170="SELL",E170-F170,IF(D170="BUY",F170-E170)))*C170</f>
        <v>14699.999999999818</v>
      </c>
      <c r="I170" s="18">
        <f t="shared" ref="I170" si="301">(IF(D170="SELL",IF(G170="",0,F170-G170),IF(D170="BUY",IF(G170="",0,G170-F170))))*C170</f>
        <v>25000</v>
      </c>
      <c r="J170" s="18">
        <f t="shared" ref="J170" si="302">SUM(H170,I170)</f>
        <v>39699.999999999818</v>
      </c>
    </row>
    <row r="171" spans="1:10" ht="15.75">
      <c r="A171" s="12">
        <v>43377</v>
      </c>
      <c r="B171" s="13" t="s">
        <v>243</v>
      </c>
      <c r="C171" s="18">
        <v>3000</v>
      </c>
      <c r="D171" s="18" t="s">
        <v>10</v>
      </c>
      <c r="E171" s="18">
        <v>380</v>
      </c>
      <c r="F171" s="18">
        <v>383.8</v>
      </c>
      <c r="G171" s="18">
        <v>390.8</v>
      </c>
      <c r="H171" s="18">
        <f t="shared" ref="H171" si="303">(IF(D171="SELL",E171-F171,IF(D171="BUY",F171-E171)))*C171</f>
        <v>11400.000000000035</v>
      </c>
      <c r="I171" s="18">
        <v>0</v>
      </c>
      <c r="J171" s="18">
        <f t="shared" ref="J171" si="304">SUM(H171,I171)</f>
        <v>11400.000000000035</v>
      </c>
    </row>
    <row r="172" spans="1:10" ht="15.75">
      <c r="A172" s="12">
        <v>43377</v>
      </c>
      <c r="B172" s="13" t="s">
        <v>92</v>
      </c>
      <c r="C172" s="18">
        <v>5000</v>
      </c>
      <c r="D172" s="18" t="s">
        <v>9</v>
      </c>
      <c r="E172" s="18">
        <v>408.2</v>
      </c>
      <c r="F172" s="18">
        <v>402</v>
      </c>
      <c r="G172" s="18">
        <v>392</v>
      </c>
      <c r="H172" s="18">
        <f t="shared" ref="H172" si="305">(IF(D172="SELL",E172-F172,IF(D172="BUY",F172-E172)))*C172</f>
        <v>30999.999999999942</v>
      </c>
      <c r="I172" s="18">
        <v>0</v>
      </c>
      <c r="J172" s="18">
        <f t="shared" ref="J172" si="306">SUM(H172,I172)</f>
        <v>30999.999999999942</v>
      </c>
    </row>
    <row r="173" spans="1:10" ht="15.75">
      <c r="A173" s="12">
        <v>43376</v>
      </c>
      <c r="B173" s="13" t="s">
        <v>242</v>
      </c>
      <c r="C173" s="18">
        <v>3000</v>
      </c>
      <c r="D173" s="18" t="s">
        <v>10</v>
      </c>
      <c r="E173" s="18">
        <v>380</v>
      </c>
      <c r="F173" s="18">
        <v>383.8</v>
      </c>
      <c r="G173" s="18">
        <v>390.8</v>
      </c>
      <c r="H173" s="18">
        <f t="shared" ref="H173" si="307">(IF(D173="SELL",E173-F173,IF(D173="BUY",F173-E173)))*C173</f>
        <v>11400.000000000035</v>
      </c>
      <c r="I173" s="18">
        <v>0</v>
      </c>
      <c r="J173" s="18">
        <f t="shared" ref="J173" si="308">SUM(H173,I173)</f>
        <v>11400.000000000035</v>
      </c>
    </row>
    <row r="174" spans="1:10" ht="15.75">
      <c r="A174" s="12">
        <v>43374</v>
      </c>
      <c r="B174" s="13" t="s">
        <v>221</v>
      </c>
      <c r="C174" s="18">
        <v>2000</v>
      </c>
      <c r="D174" s="18" t="s">
        <v>10</v>
      </c>
      <c r="E174" s="18">
        <v>406</v>
      </c>
      <c r="F174" s="18">
        <v>413.2</v>
      </c>
      <c r="G174" s="18">
        <v>420.2</v>
      </c>
      <c r="H174" s="18">
        <f t="shared" ref="H174" si="309">(IF(D174="SELL",E174-F174,IF(D174="BUY",F174-E174)))*C174</f>
        <v>14399.999999999978</v>
      </c>
      <c r="I174" s="18">
        <f t="shared" ref="I174" si="310">(IF(D174="SELL",IF(G174="",0,F174-G174),IF(D174="BUY",IF(G174="",0,G174-F174))))*C174</f>
        <v>14000</v>
      </c>
      <c r="J174" s="18">
        <f t="shared" ref="J174" si="311">SUM(H174,I174)</f>
        <v>28399.999999999978</v>
      </c>
    </row>
    <row r="175" spans="1:10" ht="15.75">
      <c r="A175" s="12">
        <v>43371</v>
      </c>
      <c r="B175" s="13" t="s">
        <v>56</v>
      </c>
      <c r="C175" s="18">
        <v>1000</v>
      </c>
      <c r="D175" s="18" t="s">
        <v>9</v>
      </c>
      <c r="E175" s="18">
        <v>408</v>
      </c>
      <c r="F175" s="18">
        <v>402</v>
      </c>
      <c r="G175" s="18">
        <v>396</v>
      </c>
      <c r="H175" s="18">
        <f t="shared" ref="H175" si="312">(IF(D175="SELL",E175-F175,IF(D175="BUY",F175-E175)))*C175</f>
        <v>6000</v>
      </c>
      <c r="I175" s="18">
        <v>0</v>
      </c>
      <c r="J175" s="18">
        <f t="shared" ref="J175" si="313">SUM(H175,I175)</f>
        <v>6000</v>
      </c>
    </row>
    <row r="176" spans="1:10" ht="15.75">
      <c r="A176" s="12">
        <v>43368</v>
      </c>
      <c r="B176" s="13" t="s">
        <v>129</v>
      </c>
      <c r="C176" s="18">
        <v>1000</v>
      </c>
      <c r="D176" s="18" t="s">
        <v>10</v>
      </c>
      <c r="E176" s="18">
        <v>1392</v>
      </c>
      <c r="F176" s="18">
        <v>1410</v>
      </c>
      <c r="G176" s="18">
        <v>1435</v>
      </c>
      <c r="H176" s="18">
        <f t="shared" ref="H176" si="314">(IF(D176="SELL",E176-F176,IF(D176="BUY",F176-E176)))*C176</f>
        <v>18000</v>
      </c>
      <c r="I176" s="18">
        <f t="shared" ref="I176" si="315">(IF(D176="SELL",IF(G176="",0,F176-G176),IF(D176="BUY",IF(G176="",0,G176-F176))))*C176</f>
        <v>25000</v>
      </c>
      <c r="J176" s="18">
        <f t="shared" ref="J176" si="316">SUM(H176,I176)</f>
        <v>43000</v>
      </c>
    </row>
    <row r="177" spans="1:10" ht="15.75">
      <c r="A177" s="12">
        <v>43367</v>
      </c>
      <c r="B177" s="13" t="s">
        <v>92</v>
      </c>
      <c r="C177" s="18">
        <v>2000</v>
      </c>
      <c r="D177" s="18" t="s">
        <v>10</v>
      </c>
      <c r="E177" s="18">
        <v>406</v>
      </c>
      <c r="F177" s="18">
        <v>411.6</v>
      </c>
      <c r="G177" s="18">
        <v>418.2</v>
      </c>
      <c r="H177" s="18">
        <f t="shared" ref="H177" si="317">(IF(D177="SELL",E177-F177,IF(D177="BUY",F177-E177)))*C177</f>
        <v>11200.000000000045</v>
      </c>
      <c r="I177" s="18">
        <v>0</v>
      </c>
      <c r="J177" s="18">
        <f t="shared" ref="J177" si="318">SUM(H177,I177)</f>
        <v>11200.000000000045</v>
      </c>
    </row>
    <row r="178" spans="1:10" ht="15.75">
      <c r="A178" s="12">
        <v>43367</v>
      </c>
      <c r="B178" s="13" t="s">
        <v>64</v>
      </c>
      <c r="C178" s="18">
        <v>2000</v>
      </c>
      <c r="D178" s="18" t="s">
        <v>9</v>
      </c>
      <c r="E178" s="18">
        <v>662.3</v>
      </c>
      <c r="F178" s="18">
        <v>655.29999999999995</v>
      </c>
      <c r="G178" s="18">
        <v>650</v>
      </c>
      <c r="H178" s="18">
        <f t="shared" ref="H178" si="319">(IF(D178="SELL",E178-F178,IF(D178="BUY",F178-E178)))*C178</f>
        <v>14000</v>
      </c>
      <c r="I178" s="18">
        <f t="shared" ref="I178" si="320">(IF(D178="SELL",IF(G178="",0,F178-G178),IF(D178="BUY",IF(G178="",0,G178-F178))))*C178</f>
        <v>10599.999999999909</v>
      </c>
      <c r="J178" s="18">
        <f t="shared" ref="J178" si="321">SUM(H178,I178)</f>
        <v>24599.999999999909</v>
      </c>
    </row>
    <row r="179" spans="1:10" ht="15.75">
      <c r="A179" s="12">
        <v>43362</v>
      </c>
      <c r="B179" s="13" t="s">
        <v>116</v>
      </c>
      <c r="C179" s="18">
        <v>5000</v>
      </c>
      <c r="D179" s="18" t="s">
        <v>10</v>
      </c>
      <c r="E179" s="18">
        <v>473</v>
      </c>
      <c r="F179" s="18">
        <v>482</v>
      </c>
      <c r="G179" s="18">
        <v>490</v>
      </c>
      <c r="H179" s="18">
        <f t="shared" ref="H179" si="322">(IF(D179="SELL",E179-F179,IF(D179="BUY",F179-E179)))*C179</f>
        <v>45000</v>
      </c>
      <c r="I179" s="18">
        <v>0</v>
      </c>
      <c r="J179" s="18">
        <f t="shared" ref="J179" si="323">SUM(H179,I179)</f>
        <v>45000</v>
      </c>
    </row>
    <row r="180" spans="1:10" ht="15.75">
      <c r="A180" s="12">
        <v>43361</v>
      </c>
      <c r="B180" s="13" t="s">
        <v>217</v>
      </c>
      <c r="C180" s="18">
        <v>2000</v>
      </c>
      <c r="D180" s="18" t="s">
        <v>9</v>
      </c>
      <c r="E180" s="18">
        <v>1215</v>
      </c>
      <c r="F180" s="18">
        <v>1201.05</v>
      </c>
      <c r="G180" s="18">
        <v>1180</v>
      </c>
      <c r="H180" s="18">
        <f t="shared" ref="H180" si="324">(IF(D180="SELL",E180-F180,IF(D180="BUY",F180-E180)))*C180</f>
        <v>27900.000000000091</v>
      </c>
      <c r="I180" s="18">
        <v>0</v>
      </c>
      <c r="J180" s="18">
        <f t="shared" ref="J180" si="325">SUM(H180,I180)</f>
        <v>27900.000000000091</v>
      </c>
    </row>
    <row r="181" spans="1:10" ht="15.75">
      <c r="A181" s="12">
        <v>43361</v>
      </c>
      <c r="B181" s="13" t="s">
        <v>241</v>
      </c>
      <c r="C181" s="18">
        <v>2000</v>
      </c>
      <c r="D181" s="18" t="s">
        <v>9</v>
      </c>
      <c r="E181" s="18">
        <v>628</v>
      </c>
      <c r="F181" s="18">
        <v>620</v>
      </c>
      <c r="G181" s="18">
        <v>611</v>
      </c>
      <c r="H181" s="18">
        <f t="shared" ref="H181" si="326">(IF(D181="SELL",E181-F181,IF(D181="BUY",F181-E181)))*C181</f>
        <v>16000</v>
      </c>
      <c r="I181" s="18">
        <v>0</v>
      </c>
      <c r="J181" s="18">
        <f t="shared" ref="J181" si="327">SUM(H181,I181)</f>
        <v>16000</v>
      </c>
    </row>
    <row r="182" spans="1:10" ht="15.75">
      <c r="A182" s="12">
        <v>43360</v>
      </c>
      <c r="B182" s="13" t="s">
        <v>240</v>
      </c>
      <c r="C182" s="18">
        <v>2000</v>
      </c>
      <c r="D182" s="18" t="s">
        <v>10</v>
      </c>
      <c r="E182" s="18">
        <v>571</v>
      </c>
      <c r="F182" s="18">
        <v>580.29999999999995</v>
      </c>
      <c r="G182" s="18">
        <v>590.1</v>
      </c>
      <c r="H182" s="18">
        <f t="shared" ref="H182" si="328">(IF(D182="SELL",E182-F182,IF(D182="BUY",F182-E182)))*C182</f>
        <v>18599.999999999909</v>
      </c>
      <c r="I182" s="18">
        <v>0</v>
      </c>
      <c r="J182" s="18">
        <f t="shared" ref="J182" si="329">SUM(H182,I182)</f>
        <v>18599.999999999909</v>
      </c>
    </row>
    <row r="183" spans="1:10" ht="15.75">
      <c r="A183" s="12">
        <v>43357</v>
      </c>
      <c r="B183" s="13" t="s">
        <v>116</v>
      </c>
      <c r="C183" s="18">
        <v>5000</v>
      </c>
      <c r="D183" s="18" t="s">
        <v>10</v>
      </c>
      <c r="E183" s="18">
        <v>401</v>
      </c>
      <c r="F183" s="18">
        <v>409.2</v>
      </c>
      <c r="G183" s="18">
        <v>418</v>
      </c>
      <c r="H183" s="18">
        <f t="shared" ref="H183" si="330">(IF(D183="SELL",E183-F183,IF(D183="BUY",F183-E183)))*C183</f>
        <v>40999.999999999942</v>
      </c>
      <c r="I183" s="18">
        <v>0</v>
      </c>
      <c r="J183" s="18">
        <f t="shared" ref="J183" si="331">SUM(H183,I183)</f>
        <v>40999.999999999942</v>
      </c>
    </row>
    <row r="184" spans="1:10" ht="15.75">
      <c r="A184" s="12">
        <v>43354</v>
      </c>
      <c r="B184" s="13" t="s">
        <v>239</v>
      </c>
      <c r="C184" s="18">
        <v>5000</v>
      </c>
      <c r="D184" s="18" t="s">
        <v>10</v>
      </c>
      <c r="E184" s="18">
        <v>379.8</v>
      </c>
      <c r="F184" s="18">
        <v>368.3</v>
      </c>
      <c r="G184" s="18">
        <v>0</v>
      </c>
      <c r="H184" s="18">
        <f t="shared" ref="H184" si="332">(IF(D184="SELL",E184-F184,IF(D184="BUY",F184-E184)))*C184</f>
        <v>-57500</v>
      </c>
      <c r="I184" s="18">
        <v>0</v>
      </c>
      <c r="J184" s="18">
        <f t="shared" ref="J184" si="333">SUM(H184,I184)</f>
        <v>-57500</v>
      </c>
    </row>
    <row r="185" spans="1:10" ht="15.75">
      <c r="A185" s="12">
        <v>43350</v>
      </c>
      <c r="B185" s="13" t="s">
        <v>170</v>
      </c>
      <c r="C185" s="18">
        <v>2000</v>
      </c>
      <c r="D185" s="18" t="s">
        <v>10</v>
      </c>
      <c r="E185" s="18">
        <v>611</v>
      </c>
      <c r="F185" s="18">
        <v>620</v>
      </c>
      <c r="G185" s="18">
        <v>635</v>
      </c>
      <c r="H185" s="18">
        <f t="shared" ref="H185" si="334">(IF(D185="SELL",E185-F185,IF(D185="BUY",F185-E185)))*C185</f>
        <v>18000</v>
      </c>
      <c r="I185" s="18">
        <v>0</v>
      </c>
      <c r="J185" s="18">
        <f t="shared" ref="J185" si="335">SUM(H185,I185)</f>
        <v>18000</v>
      </c>
    </row>
    <row r="186" spans="1:10" ht="15.75">
      <c r="A186" s="12">
        <v>43349</v>
      </c>
      <c r="B186" s="13" t="s">
        <v>238</v>
      </c>
      <c r="C186" s="18">
        <v>5000</v>
      </c>
      <c r="D186" s="18" t="s">
        <v>10</v>
      </c>
      <c r="E186" s="18">
        <v>205.5</v>
      </c>
      <c r="F186" s="18">
        <v>211.2</v>
      </c>
      <c r="G186" s="18">
        <v>215.5</v>
      </c>
      <c r="H186" s="18">
        <f t="shared" ref="H186" si="336">(IF(D186="SELL",E186-F186,IF(D186="BUY",F186-E186)))*C186</f>
        <v>28499.999999999942</v>
      </c>
      <c r="I186" s="18">
        <f t="shared" ref="I186" si="337">(IF(D186="SELL",IF(G186="",0,F186-G186),IF(D186="BUY",IF(G186="",0,G186-F186))))*C186</f>
        <v>21500.000000000058</v>
      </c>
      <c r="J186" s="18">
        <f t="shared" ref="J186" si="338">SUM(H186,I186)</f>
        <v>50000</v>
      </c>
    </row>
    <row r="187" spans="1:10" ht="15.75">
      <c r="A187" s="12">
        <v>43349</v>
      </c>
      <c r="B187" s="13" t="s">
        <v>235</v>
      </c>
      <c r="C187" s="18">
        <v>3500</v>
      </c>
      <c r="D187" s="18" t="s">
        <v>10</v>
      </c>
      <c r="E187" s="18">
        <v>391.65</v>
      </c>
      <c r="F187" s="18">
        <v>398.2</v>
      </c>
      <c r="G187" s="18">
        <v>406</v>
      </c>
      <c r="H187" s="18">
        <f t="shared" ref="H187" si="339">(IF(D187="SELL",E187-F187,IF(D187="BUY",F187-E187)))*C187</f>
        <v>22925.00000000004</v>
      </c>
      <c r="I187" s="18">
        <v>0</v>
      </c>
      <c r="J187" s="18">
        <f t="shared" ref="J187" si="340">SUM(H187,I187)</f>
        <v>22925.00000000004</v>
      </c>
    </row>
    <row r="188" spans="1:10" ht="15.75">
      <c r="A188" s="12">
        <v>43348</v>
      </c>
      <c r="B188" s="13" t="s">
        <v>237</v>
      </c>
      <c r="C188" s="18">
        <v>500</v>
      </c>
      <c r="D188" s="18" t="s">
        <v>10</v>
      </c>
      <c r="E188" s="18">
        <v>1835</v>
      </c>
      <c r="F188" s="18">
        <v>1855</v>
      </c>
      <c r="G188" s="18">
        <v>1889</v>
      </c>
      <c r="H188" s="18">
        <f t="shared" ref="H188" si="341">(IF(D188="SELL",E188-F188,IF(D188="BUY",F188-E188)))*C188</f>
        <v>10000</v>
      </c>
      <c r="I188" s="18">
        <f t="shared" ref="I188" si="342">(IF(D188="SELL",IF(G188="",0,F188-G188),IF(D188="BUY",IF(G188="",0,G188-F188))))*C188</f>
        <v>17000</v>
      </c>
      <c r="J188" s="18">
        <f t="shared" ref="J188" si="343">SUM(H188,I188)</f>
        <v>27000</v>
      </c>
    </row>
    <row r="189" spans="1:10" ht="15.75">
      <c r="A189" s="12">
        <v>43347</v>
      </c>
      <c r="B189" s="13" t="s">
        <v>237</v>
      </c>
      <c r="C189" s="18">
        <v>500</v>
      </c>
      <c r="D189" s="18" t="s">
        <v>10</v>
      </c>
      <c r="E189" s="18">
        <v>1908</v>
      </c>
      <c r="F189" s="18">
        <v>1918</v>
      </c>
      <c r="G189" s="18">
        <v>0</v>
      </c>
      <c r="H189" s="18">
        <f t="shared" ref="H189:H190" si="344">(IF(D189="SELL",E189-F189,IF(D189="BUY",F189-E189)))*C189</f>
        <v>5000</v>
      </c>
      <c r="I189" s="18">
        <v>0</v>
      </c>
      <c r="J189" s="18">
        <f t="shared" ref="J189:J190" si="345">SUM(H189,I189)</f>
        <v>5000</v>
      </c>
    </row>
    <row r="190" spans="1:10" ht="15.75">
      <c r="A190" s="12">
        <v>43346</v>
      </c>
      <c r="B190" s="13" t="s">
        <v>236</v>
      </c>
      <c r="C190" s="18">
        <v>1000</v>
      </c>
      <c r="D190" s="18" t="s">
        <v>10</v>
      </c>
      <c r="E190" s="18">
        <v>1180</v>
      </c>
      <c r="F190" s="18">
        <v>1202</v>
      </c>
      <c r="G190" s="18">
        <v>1235</v>
      </c>
      <c r="H190" s="18">
        <f t="shared" si="344"/>
        <v>22000</v>
      </c>
      <c r="I190" s="18">
        <f t="shared" ref="I190" si="346">(IF(D190="SELL",IF(G190="",0,F190-G190),IF(D190="BUY",IF(G190="",0,G190-F190))))*C190</f>
        <v>33000</v>
      </c>
      <c r="J190" s="18">
        <f t="shared" si="345"/>
        <v>55000</v>
      </c>
    </row>
    <row r="191" spans="1:10" ht="15.75">
      <c r="A191" s="12">
        <v>43346</v>
      </c>
      <c r="B191" s="13" t="s">
        <v>235</v>
      </c>
      <c r="C191" s="18">
        <v>5000</v>
      </c>
      <c r="D191" s="18" t="s">
        <v>10</v>
      </c>
      <c r="E191" s="18">
        <v>372</v>
      </c>
      <c r="F191" s="18">
        <v>379</v>
      </c>
      <c r="G191" s="18">
        <v>389</v>
      </c>
      <c r="H191" s="18">
        <f t="shared" ref="H191" si="347">(IF(D191="SELL",E191-F191,IF(D191="BUY",F191-E191)))*C191</f>
        <v>35000</v>
      </c>
      <c r="I191" s="18">
        <v>0</v>
      </c>
      <c r="J191" s="18">
        <f t="shared" ref="J191" si="348">SUM(H191,I191)</f>
        <v>35000</v>
      </c>
    </row>
    <row r="192" spans="1:10" ht="15.75">
      <c r="A192" s="12">
        <v>43343</v>
      </c>
      <c r="B192" s="13" t="s">
        <v>147</v>
      </c>
      <c r="C192" s="18">
        <v>2000</v>
      </c>
      <c r="D192" s="18" t="s">
        <v>10</v>
      </c>
      <c r="E192" s="18">
        <v>553</v>
      </c>
      <c r="F192" s="18">
        <v>558.9</v>
      </c>
      <c r="G192" s="18">
        <v>559</v>
      </c>
      <c r="H192" s="18">
        <f t="shared" ref="H192" si="349">(IF(D192="SELL",E192-F192,IF(D192="BUY",F192-E192)))*C192</f>
        <v>11799.999999999955</v>
      </c>
      <c r="I192" s="18">
        <v>0</v>
      </c>
      <c r="J192" s="18">
        <f t="shared" ref="J192" si="350">SUM(H192,I192)</f>
        <v>11799.999999999955</v>
      </c>
    </row>
    <row r="193" spans="1:10" ht="15.75">
      <c r="A193" s="12">
        <v>43343</v>
      </c>
      <c r="B193" s="13" t="s">
        <v>234</v>
      </c>
      <c r="C193" s="18">
        <v>2000</v>
      </c>
      <c r="D193" s="18" t="s">
        <v>10</v>
      </c>
      <c r="E193" s="18">
        <v>576</v>
      </c>
      <c r="F193" s="18">
        <v>590</v>
      </c>
      <c r="G193" s="18">
        <v>600</v>
      </c>
      <c r="H193" s="18">
        <f t="shared" ref="H193" si="351">(IF(D193="SELL",E193-F193,IF(D193="BUY",F193-E193)))*C193</f>
        <v>28000</v>
      </c>
      <c r="I193" s="18">
        <f t="shared" ref="I193" si="352">(IF(D193="SELL",IF(G193="",0,F193-G193),IF(D193="BUY",IF(G193="",0,G193-F193))))*C193</f>
        <v>20000</v>
      </c>
      <c r="J193" s="18">
        <f t="shared" ref="J193" si="353">SUM(H193,I193)</f>
        <v>48000</v>
      </c>
    </row>
    <row r="194" spans="1:10" ht="15.75">
      <c r="A194" s="12">
        <v>43342</v>
      </c>
      <c r="B194" s="13" t="s">
        <v>233</v>
      </c>
      <c r="C194" s="18">
        <v>11000</v>
      </c>
      <c r="D194" s="18" t="s">
        <v>10</v>
      </c>
      <c r="E194" s="18">
        <v>458</v>
      </c>
      <c r="F194" s="18">
        <v>465.55</v>
      </c>
      <c r="G194" s="18">
        <v>470</v>
      </c>
      <c r="H194" s="18">
        <f t="shared" ref="H194" si="354">(IF(D194="SELL",E194-F194,IF(D194="BUY",F194-E194)))*C194</f>
        <v>83050.000000000131</v>
      </c>
      <c r="I194" s="18">
        <f t="shared" ref="I194" si="355">(IF(D194="SELL",IF(G194="",0,F194-G194),IF(D194="BUY",IF(G194="",0,G194-F194))))*C194</f>
        <v>48949.999999999876</v>
      </c>
      <c r="J194" s="18">
        <f t="shared" ref="J194" si="356">SUM(H194,I194)</f>
        <v>132000</v>
      </c>
    </row>
    <row r="195" spans="1:10" ht="15.75">
      <c r="A195" s="12">
        <v>43342</v>
      </c>
      <c r="B195" s="13" t="s">
        <v>232</v>
      </c>
      <c r="C195" s="18">
        <v>11000</v>
      </c>
      <c r="D195" s="18" t="s">
        <v>10</v>
      </c>
      <c r="E195" s="18">
        <v>658.2</v>
      </c>
      <c r="F195" s="18">
        <v>661.2</v>
      </c>
      <c r="G195" s="18">
        <v>0</v>
      </c>
      <c r="H195" s="18">
        <f t="shared" ref="H195" si="357">(IF(D195="SELL",E195-F195,IF(D195="BUY",F195-E195)))*C195</f>
        <v>33000</v>
      </c>
      <c r="I195" s="18">
        <v>0</v>
      </c>
      <c r="J195" s="18">
        <f t="shared" ref="J195" si="358">SUM(H195,I195)</f>
        <v>33000</v>
      </c>
    </row>
    <row r="196" spans="1:10" ht="15.75">
      <c r="A196" s="12">
        <v>43341</v>
      </c>
      <c r="B196" s="13" t="s">
        <v>60</v>
      </c>
      <c r="C196" s="18">
        <v>1000</v>
      </c>
      <c r="D196" s="18" t="s">
        <v>10</v>
      </c>
      <c r="E196" s="18">
        <v>2120</v>
      </c>
      <c r="F196" s="18">
        <v>2135</v>
      </c>
      <c r="G196" s="18">
        <v>2160</v>
      </c>
      <c r="H196" s="18">
        <f t="shared" ref="H196" si="359">(IF(D196="SELL",E196-F196,IF(D196="BUY",F196-E196)))*C196</f>
        <v>15000</v>
      </c>
      <c r="I196" s="18">
        <v>0</v>
      </c>
      <c r="J196" s="18">
        <f t="shared" ref="J196" si="360">SUM(H196,I196)</f>
        <v>15000</v>
      </c>
    </row>
    <row r="197" spans="1:10" ht="15.75">
      <c r="A197" s="12">
        <v>43340</v>
      </c>
      <c r="B197" s="13" t="s">
        <v>231</v>
      </c>
      <c r="C197" s="18">
        <v>2000</v>
      </c>
      <c r="D197" s="18" t="s">
        <v>10</v>
      </c>
      <c r="E197" s="18">
        <v>1663</v>
      </c>
      <c r="F197" s="18">
        <v>1680</v>
      </c>
      <c r="G197" s="18">
        <v>1711</v>
      </c>
      <c r="H197" s="18">
        <f t="shared" ref="H197" si="361">(IF(D197="SELL",E197-F197,IF(D197="BUY",F197-E197)))*C197</f>
        <v>34000</v>
      </c>
      <c r="I197" s="18">
        <f t="shared" ref="I197" si="362">(IF(D197="SELL",IF(G197="",0,F197-G197),IF(D197="BUY",IF(G197="",0,G197-F197))))*C197</f>
        <v>62000</v>
      </c>
      <c r="J197" s="18">
        <f t="shared" ref="J197" si="363">SUM(H197,I197)</f>
        <v>96000</v>
      </c>
    </row>
    <row r="198" spans="1:10" ht="15.75">
      <c r="A198" s="12">
        <v>43339</v>
      </c>
      <c r="B198" s="13" t="s">
        <v>230</v>
      </c>
      <c r="C198" s="18">
        <v>2000</v>
      </c>
      <c r="D198" s="18" t="s">
        <v>10</v>
      </c>
      <c r="E198" s="18">
        <v>720</v>
      </c>
      <c r="F198" s="18">
        <v>730</v>
      </c>
      <c r="G198" s="18">
        <v>753</v>
      </c>
      <c r="H198" s="18">
        <f t="shared" ref="H198" si="364">(IF(D198="SELL",E198-F198,IF(D198="BUY",F198-E198)))*C198</f>
        <v>20000</v>
      </c>
      <c r="I198" s="18">
        <f t="shared" ref="I198" si="365">(IF(D198="SELL",IF(G198="",0,F198-G198),IF(D198="BUY",IF(G198="",0,G198-F198))))*C198</f>
        <v>46000</v>
      </c>
      <c r="J198" s="18">
        <f t="shared" ref="J198" si="366">SUM(H198,I198)</f>
        <v>66000</v>
      </c>
    </row>
    <row r="199" spans="1:10" ht="15.75">
      <c r="A199" s="12">
        <v>43339</v>
      </c>
      <c r="B199" s="13" t="s">
        <v>148</v>
      </c>
      <c r="C199" s="18">
        <v>5000</v>
      </c>
      <c r="D199" s="18" t="s">
        <v>10</v>
      </c>
      <c r="E199" s="18">
        <v>320</v>
      </c>
      <c r="F199" s="18">
        <v>315</v>
      </c>
      <c r="G199" s="18">
        <v>0</v>
      </c>
      <c r="H199" s="18">
        <f t="shared" ref="H199" si="367">(IF(D199="SELL",E199-F199,IF(D199="BUY",F199-E199)))*C199</f>
        <v>-25000</v>
      </c>
      <c r="I199" s="18">
        <v>0</v>
      </c>
      <c r="J199" s="18">
        <f t="shared" ref="J199" si="368">SUM(H199,I199)</f>
        <v>-25000</v>
      </c>
    </row>
    <row r="200" spans="1:10" ht="15.75">
      <c r="A200" s="12">
        <v>43339</v>
      </c>
      <c r="B200" s="13" t="s">
        <v>57</v>
      </c>
      <c r="C200" s="18">
        <v>1000</v>
      </c>
      <c r="D200" s="18" t="s">
        <v>10</v>
      </c>
      <c r="E200" s="18">
        <v>1410</v>
      </c>
      <c r="F200" s="18">
        <v>1415</v>
      </c>
      <c r="G200" s="18">
        <v>0</v>
      </c>
      <c r="H200" s="18">
        <f t="shared" ref="H200" si="369">(IF(D200="SELL",E200-F200,IF(D200="BUY",F200-E200)))*C200</f>
        <v>5000</v>
      </c>
      <c r="I200" s="18">
        <v>0</v>
      </c>
      <c r="J200" s="18">
        <f t="shared" ref="J200" si="370">SUM(H200,I200)</f>
        <v>5000</v>
      </c>
    </row>
    <row r="201" spans="1:10" ht="15.75">
      <c r="A201" s="12">
        <v>43335</v>
      </c>
      <c r="B201" s="13" t="s">
        <v>129</v>
      </c>
      <c r="C201" s="18">
        <v>1000</v>
      </c>
      <c r="D201" s="18" t="s">
        <v>10</v>
      </c>
      <c r="E201" s="18">
        <v>1690</v>
      </c>
      <c r="F201" s="18">
        <v>1720</v>
      </c>
      <c r="G201" s="18">
        <v>1744</v>
      </c>
      <c r="H201" s="18">
        <f t="shared" ref="H201:H202" si="371">(IF(D201="SELL",E201-F201,IF(D201="BUY",F201-E201)))*C201</f>
        <v>30000</v>
      </c>
      <c r="I201" s="18">
        <f>(IF(D201="SELL",IF(G201="",0,F201-G201),IF(D201="BUY",IF(G201="",0,G201-F201))))*C201</f>
        <v>24000</v>
      </c>
      <c r="J201" s="18">
        <f t="shared" ref="J201:J202" si="372">SUM(H201,I201)</f>
        <v>54000</v>
      </c>
    </row>
    <row r="202" spans="1:10" ht="15.75">
      <c r="A202" s="12">
        <v>43333</v>
      </c>
      <c r="B202" s="13" t="s">
        <v>229</v>
      </c>
      <c r="C202" s="18">
        <f t="shared" ref="C202" si="373">200000/E202</f>
        <v>481.92771084337352</v>
      </c>
      <c r="D202" s="18" t="s">
        <v>10</v>
      </c>
      <c r="E202" s="18">
        <v>415</v>
      </c>
      <c r="F202" s="18">
        <v>411</v>
      </c>
      <c r="G202" s="18">
        <v>0</v>
      </c>
      <c r="H202" s="18">
        <f t="shared" si="371"/>
        <v>-1927.7108433734941</v>
      </c>
      <c r="I202" s="18">
        <v>0</v>
      </c>
      <c r="J202" s="18">
        <f t="shared" si="372"/>
        <v>-1927.7108433734941</v>
      </c>
    </row>
    <row r="203" spans="1:10" ht="15.75">
      <c r="A203" s="12">
        <v>43333</v>
      </c>
      <c r="B203" s="13" t="s">
        <v>149</v>
      </c>
      <c r="C203" s="18">
        <f t="shared" ref="C203:C267" si="374">200000/E203</f>
        <v>185.18518518518519</v>
      </c>
      <c r="D203" s="18" t="s">
        <v>10</v>
      </c>
      <c r="E203" s="18">
        <v>1080</v>
      </c>
      <c r="F203" s="18">
        <v>1095</v>
      </c>
      <c r="G203" s="18">
        <v>1106</v>
      </c>
      <c r="H203" s="18">
        <f t="shared" ref="H203:H238" si="375">(IF(D203="SELL",E203-F203,IF(D203="BUY",F203-E203)))*C203</f>
        <v>2777.7777777777778</v>
      </c>
      <c r="I203" s="18">
        <f>(IF(D203="SELL",IF(G203="",0,F203-G203),IF(D203="BUY",IF(G203="",0,G203-F203))))*C203</f>
        <v>2037.0370370370372</v>
      </c>
      <c r="J203" s="18">
        <f t="shared" ref="J203:J267" si="376">SUM(H203,I203)</f>
        <v>4814.8148148148148</v>
      </c>
    </row>
    <row r="204" spans="1:10" ht="15.75">
      <c r="A204" s="12">
        <v>43333</v>
      </c>
      <c r="B204" s="13" t="s">
        <v>147</v>
      </c>
      <c r="C204" s="18">
        <f t="shared" si="374"/>
        <v>386.84719535783364</v>
      </c>
      <c r="D204" s="18" t="s">
        <v>10</v>
      </c>
      <c r="E204" s="18">
        <v>517</v>
      </c>
      <c r="F204" s="18">
        <v>523</v>
      </c>
      <c r="G204" s="18">
        <v>530</v>
      </c>
      <c r="H204" s="18">
        <f t="shared" si="375"/>
        <v>2321.0831721470017</v>
      </c>
      <c r="I204" s="18">
        <v>0</v>
      </c>
      <c r="J204" s="18">
        <f t="shared" si="376"/>
        <v>2321.0831721470017</v>
      </c>
    </row>
    <row r="205" spans="1:10" ht="15.75">
      <c r="A205" s="12">
        <v>43332</v>
      </c>
      <c r="B205" s="13" t="s">
        <v>131</v>
      </c>
      <c r="C205" s="18">
        <f t="shared" si="374"/>
        <v>602.40963855421683</v>
      </c>
      <c r="D205" s="18" t="s">
        <v>10</v>
      </c>
      <c r="E205" s="18">
        <v>332</v>
      </c>
      <c r="F205" s="18">
        <v>0</v>
      </c>
      <c r="G205" s="18">
        <v>0</v>
      </c>
      <c r="H205" s="18">
        <v>0</v>
      </c>
      <c r="I205" s="18">
        <v>0</v>
      </c>
      <c r="J205" s="18">
        <f t="shared" si="376"/>
        <v>0</v>
      </c>
    </row>
    <row r="206" spans="1:10" ht="15.75">
      <c r="A206" s="12">
        <v>43332</v>
      </c>
      <c r="B206" s="13" t="s">
        <v>148</v>
      </c>
      <c r="C206" s="18">
        <f t="shared" ref="C206" si="377">200000/E206</f>
        <v>632.91139240506334</v>
      </c>
      <c r="D206" s="18" t="s">
        <v>10</v>
      </c>
      <c r="E206" s="18">
        <v>316</v>
      </c>
      <c r="F206" s="18">
        <v>320.5</v>
      </c>
      <c r="G206" s="18">
        <v>328</v>
      </c>
      <c r="H206" s="18">
        <f t="shared" ref="H206" si="378">(IF(D206="SELL",E206-F206,IF(D206="BUY",F206-E206)))*C206</f>
        <v>2848.1012658227851</v>
      </c>
      <c r="I206" s="18">
        <v>0</v>
      </c>
      <c r="J206" s="18">
        <f t="shared" ref="J206" si="379">SUM(H206,I206)</f>
        <v>2848.1012658227851</v>
      </c>
    </row>
    <row r="207" spans="1:10" ht="15.75">
      <c r="A207" s="12">
        <v>43332</v>
      </c>
      <c r="B207" s="13" t="s">
        <v>38</v>
      </c>
      <c r="C207" s="18">
        <f t="shared" si="374"/>
        <v>1503.7593984962407</v>
      </c>
      <c r="D207" s="18" t="s">
        <v>10</v>
      </c>
      <c r="E207" s="18">
        <v>133</v>
      </c>
      <c r="F207" s="18">
        <v>135</v>
      </c>
      <c r="G207" s="18">
        <v>136.80000000000001</v>
      </c>
      <c r="H207" s="18">
        <f t="shared" si="375"/>
        <v>3007.5187969924814</v>
      </c>
      <c r="I207" s="18">
        <f>(IF(D207="SELL",IF(G207="",0,F207-G207),IF(D207="BUY",IF(G207="",0,G207-F207))))*C207</f>
        <v>2706.7669172932501</v>
      </c>
      <c r="J207" s="18">
        <f t="shared" si="376"/>
        <v>5714.285714285732</v>
      </c>
    </row>
    <row r="208" spans="1:10" ht="15.75">
      <c r="A208" s="12">
        <v>43332</v>
      </c>
      <c r="B208" s="13" t="s">
        <v>101</v>
      </c>
      <c r="C208" s="18">
        <f t="shared" si="374"/>
        <v>186.04651162790697</v>
      </c>
      <c r="D208" s="18" t="s">
        <v>9</v>
      </c>
      <c r="E208" s="18">
        <v>1075</v>
      </c>
      <c r="F208" s="18">
        <v>1065</v>
      </c>
      <c r="G208" s="18">
        <v>1050</v>
      </c>
      <c r="H208" s="18">
        <f t="shared" si="375"/>
        <v>1860.4651162790697</v>
      </c>
      <c r="I208" s="18">
        <f>(IF(D208="SELL",IF(G208="",0,F208-G208),IF(D208="BUY",IF(G208="",0,G208-F208))))*C208</f>
        <v>2790.6976744186045</v>
      </c>
      <c r="J208" s="18">
        <f t="shared" si="376"/>
        <v>4651.1627906976737</v>
      </c>
    </row>
    <row r="209" spans="1:10" ht="15.75">
      <c r="A209" s="12">
        <v>43332</v>
      </c>
      <c r="B209" s="13" t="s">
        <v>14</v>
      </c>
      <c r="C209" s="18">
        <f t="shared" si="374"/>
        <v>664.2311524410494</v>
      </c>
      <c r="D209" s="18" t="s">
        <v>10</v>
      </c>
      <c r="E209" s="18">
        <v>301.10000000000002</v>
      </c>
      <c r="F209" s="18">
        <v>305</v>
      </c>
      <c r="G209" s="18">
        <v>311</v>
      </c>
      <c r="H209" s="18">
        <f t="shared" si="375"/>
        <v>2590.5014945200774</v>
      </c>
      <c r="I209" s="18">
        <v>0</v>
      </c>
      <c r="J209" s="18">
        <f t="shared" si="376"/>
        <v>2590.5014945200774</v>
      </c>
    </row>
    <row r="210" spans="1:10" ht="15.75">
      <c r="A210" s="12">
        <v>43329</v>
      </c>
      <c r="B210" s="13" t="s">
        <v>146</v>
      </c>
      <c r="C210" s="18">
        <f t="shared" si="374"/>
        <v>680.27210884353747</v>
      </c>
      <c r="D210" s="18" t="s">
        <v>10</v>
      </c>
      <c r="E210" s="18">
        <v>294</v>
      </c>
      <c r="F210" s="18">
        <v>296</v>
      </c>
      <c r="G210" s="18">
        <v>298</v>
      </c>
      <c r="H210" s="18">
        <f t="shared" si="375"/>
        <v>1360.5442176870749</v>
      </c>
      <c r="I210" s="18">
        <f>(IF(D210="SELL",IF(G210="",0,F210-G210),IF(D210="BUY",IF(G210="",0,G210-F210))))*C210</f>
        <v>1360.5442176870749</v>
      </c>
      <c r="J210" s="18">
        <f t="shared" si="376"/>
        <v>2721.0884353741499</v>
      </c>
    </row>
    <row r="211" spans="1:10" ht="15.75">
      <c r="A211" s="12">
        <v>43329</v>
      </c>
      <c r="B211" s="13" t="s">
        <v>145</v>
      </c>
      <c r="C211" s="18">
        <f t="shared" si="374"/>
        <v>249.06600249066003</v>
      </c>
      <c r="D211" s="18" t="s">
        <v>10</v>
      </c>
      <c r="E211" s="18">
        <v>803</v>
      </c>
      <c r="F211" s="18">
        <v>811</v>
      </c>
      <c r="G211" s="18">
        <v>823</v>
      </c>
      <c r="H211" s="18">
        <f t="shared" si="375"/>
        <v>1992.5280199252802</v>
      </c>
      <c r="I211" s="18">
        <v>0</v>
      </c>
      <c r="J211" s="18">
        <f t="shared" si="376"/>
        <v>1992.5280199252802</v>
      </c>
    </row>
    <row r="212" spans="1:10" ht="15.75">
      <c r="A212" s="12">
        <v>43326</v>
      </c>
      <c r="B212" s="13" t="s">
        <v>144</v>
      </c>
      <c r="C212" s="18">
        <f t="shared" si="374"/>
        <v>502.51256281407035</v>
      </c>
      <c r="D212" s="18" t="s">
        <v>10</v>
      </c>
      <c r="E212" s="18">
        <v>398</v>
      </c>
      <c r="F212" s="18">
        <v>398</v>
      </c>
      <c r="G212" s="18">
        <v>0</v>
      </c>
      <c r="H212" s="18">
        <f t="shared" si="375"/>
        <v>0</v>
      </c>
      <c r="I212" s="18">
        <v>0</v>
      </c>
      <c r="J212" s="18">
        <f t="shared" si="376"/>
        <v>0</v>
      </c>
    </row>
    <row r="213" spans="1:10" ht="15.75">
      <c r="A213" s="12">
        <v>43326</v>
      </c>
      <c r="B213" s="13" t="s">
        <v>94</v>
      </c>
      <c r="C213" s="18">
        <f t="shared" si="374"/>
        <v>522.19321148825065</v>
      </c>
      <c r="D213" s="18" t="s">
        <v>10</v>
      </c>
      <c r="E213" s="18">
        <v>383</v>
      </c>
      <c r="F213" s="18">
        <v>384</v>
      </c>
      <c r="G213" s="18">
        <v>0</v>
      </c>
      <c r="H213" s="18">
        <f t="shared" si="375"/>
        <v>522.19321148825065</v>
      </c>
      <c r="I213" s="18">
        <v>0</v>
      </c>
      <c r="J213" s="18">
        <f t="shared" si="376"/>
        <v>522.19321148825065</v>
      </c>
    </row>
    <row r="214" spans="1:10" ht="15.75">
      <c r="A214" s="12">
        <v>43326</v>
      </c>
      <c r="B214" s="13" t="s">
        <v>143</v>
      </c>
      <c r="C214" s="18">
        <f t="shared" si="374"/>
        <v>150.37593984962405</v>
      </c>
      <c r="D214" s="18" t="s">
        <v>10</v>
      </c>
      <c r="E214" s="18">
        <v>1330</v>
      </c>
      <c r="F214" s="18">
        <v>1335</v>
      </c>
      <c r="G214" s="18">
        <v>1340</v>
      </c>
      <c r="H214" s="18">
        <f t="shared" si="375"/>
        <v>751.87969924812023</v>
      </c>
      <c r="I214" s="18">
        <v>0</v>
      </c>
      <c r="J214" s="18">
        <f t="shared" si="376"/>
        <v>751.87969924812023</v>
      </c>
    </row>
    <row r="215" spans="1:10" ht="15.75">
      <c r="A215" s="12">
        <v>43325</v>
      </c>
      <c r="B215" s="13" t="s">
        <v>139</v>
      </c>
      <c r="C215" s="18">
        <f t="shared" si="374"/>
        <v>392.92730844793715</v>
      </c>
      <c r="D215" s="18" t="s">
        <v>9</v>
      </c>
      <c r="E215" s="18">
        <v>509</v>
      </c>
      <c r="F215" s="18">
        <v>503</v>
      </c>
      <c r="G215" s="18">
        <v>500</v>
      </c>
      <c r="H215" s="18">
        <f t="shared" si="375"/>
        <v>2357.563850687623</v>
      </c>
      <c r="I215" s="18">
        <f t="shared" ref="I215:I222" si="380">(IF(D215="SELL",IF(G215="",0,F215-G215),IF(D215="BUY",IF(G215="",0,G215-F215))))*C215</f>
        <v>1178.7819253438115</v>
      </c>
      <c r="J215" s="18">
        <f t="shared" si="376"/>
        <v>3536.3457760314345</v>
      </c>
    </row>
    <row r="216" spans="1:10" ht="15.75">
      <c r="A216" s="12">
        <v>43325</v>
      </c>
      <c r="B216" s="13" t="s">
        <v>45</v>
      </c>
      <c r="C216" s="18">
        <f t="shared" si="374"/>
        <v>356.50623885918003</v>
      </c>
      <c r="D216" s="18" t="s">
        <v>9</v>
      </c>
      <c r="E216" s="18">
        <v>561</v>
      </c>
      <c r="F216" s="18">
        <v>559</v>
      </c>
      <c r="G216" s="18">
        <v>557</v>
      </c>
      <c r="H216" s="18">
        <f t="shared" si="375"/>
        <v>713.01247771836006</v>
      </c>
      <c r="I216" s="18">
        <f t="shared" si="380"/>
        <v>713.01247771836006</v>
      </c>
      <c r="J216" s="18">
        <f t="shared" si="376"/>
        <v>1426.0249554367201</v>
      </c>
    </row>
    <row r="217" spans="1:10" ht="15.75">
      <c r="A217" s="12">
        <v>43325</v>
      </c>
      <c r="B217" s="13" t="s">
        <v>142</v>
      </c>
      <c r="C217" s="18">
        <f t="shared" si="374"/>
        <v>317.96502384737681</v>
      </c>
      <c r="D217" s="18" t="s">
        <v>10</v>
      </c>
      <c r="E217" s="18">
        <v>629</v>
      </c>
      <c r="F217" s="18">
        <v>632</v>
      </c>
      <c r="G217" s="18">
        <v>635</v>
      </c>
      <c r="H217" s="18">
        <f t="shared" si="375"/>
        <v>953.89507154213038</v>
      </c>
      <c r="I217" s="18">
        <f t="shared" si="380"/>
        <v>953.89507154213038</v>
      </c>
      <c r="J217" s="18">
        <f t="shared" si="376"/>
        <v>1907.7901430842608</v>
      </c>
    </row>
    <row r="218" spans="1:10" ht="15.75">
      <c r="A218" s="12">
        <v>43325</v>
      </c>
      <c r="B218" s="13" t="s">
        <v>36</v>
      </c>
      <c r="C218" s="18">
        <f t="shared" si="374"/>
        <v>256.41025641025641</v>
      </c>
      <c r="D218" s="18" t="s">
        <v>9</v>
      </c>
      <c r="E218" s="18">
        <v>780</v>
      </c>
      <c r="F218" s="18">
        <v>777</v>
      </c>
      <c r="G218" s="18">
        <v>741</v>
      </c>
      <c r="H218" s="18">
        <f t="shared" si="375"/>
        <v>769.23076923076928</v>
      </c>
      <c r="I218" s="18">
        <f t="shared" si="380"/>
        <v>9230.7692307692305</v>
      </c>
      <c r="J218" s="18">
        <f t="shared" si="376"/>
        <v>10000</v>
      </c>
    </row>
    <row r="219" spans="1:10" ht="15.75">
      <c r="A219" s="12">
        <v>43322</v>
      </c>
      <c r="B219" s="13" t="s">
        <v>19</v>
      </c>
      <c r="C219" s="18">
        <f t="shared" si="374"/>
        <v>1298.7012987012988</v>
      </c>
      <c r="D219" s="18" t="s">
        <v>10</v>
      </c>
      <c r="E219" s="18">
        <v>154</v>
      </c>
      <c r="F219" s="18">
        <v>155</v>
      </c>
      <c r="G219" s="18">
        <v>156</v>
      </c>
      <c r="H219" s="18">
        <f t="shared" si="375"/>
        <v>1298.7012987012988</v>
      </c>
      <c r="I219" s="18">
        <f t="shared" si="380"/>
        <v>1298.7012987012988</v>
      </c>
      <c r="J219" s="18">
        <f t="shared" si="376"/>
        <v>2597.4025974025976</v>
      </c>
    </row>
    <row r="220" spans="1:10" ht="15.75">
      <c r="A220" s="12">
        <v>43322</v>
      </c>
      <c r="B220" s="13" t="s">
        <v>19</v>
      </c>
      <c r="C220" s="18">
        <f t="shared" si="374"/>
        <v>468.38407494145201</v>
      </c>
      <c r="D220" s="18" t="s">
        <v>9</v>
      </c>
      <c r="E220" s="18">
        <v>427</v>
      </c>
      <c r="F220" s="18">
        <v>425</v>
      </c>
      <c r="G220" s="18">
        <v>423</v>
      </c>
      <c r="H220" s="18">
        <f t="shared" si="375"/>
        <v>936.76814988290403</v>
      </c>
      <c r="I220" s="18">
        <f t="shared" si="380"/>
        <v>936.76814988290403</v>
      </c>
      <c r="J220" s="18">
        <f t="shared" si="376"/>
        <v>1873.5362997658081</v>
      </c>
    </row>
    <row r="221" spans="1:10" ht="15.75">
      <c r="A221" s="12">
        <v>43321</v>
      </c>
      <c r="B221" s="13" t="s">
        <v>141</v>
      </c>
      <c r="C221" s="18">
        <f t="shared" si="374"/>
        <v>272.85129604365619</v>
      </c>
      <c r="D221" s="18" t="s">
        <v>10</v>
      </c>
      <c r="E221" s="18">
        <v>733</v>
      </c>
      <c r="F221" s="18">
        <v>737</v>
      </c>
      <c r="G221" s="18">
        <v>741</v>
      </c>
      <c r="H221" s="18">
        <f t="shared" si="375"/>
        <v>1091.4051841746248</v>
      </c>
      <c r="I221" s="18">
        <f t="shared" si="380"/>
        <v>1091.4051841746248</v>
      </c>
      <c r="J221" s="18">
        <f t="shared" si="376"/>
        <v>2182.8103683492495</v>
      </c>
    </row>
    <row r="222" spans="1:10" ht="15.75">
      <c r="A222" s="12">
        <v>43319</v>
      </c>
      <c r="B222" s="13" t="s">
        <v>140</v>
      </c>
      <c r="C222" s="18">
        <f t="shared" si="374"/>
        <v>1492.5373134328358</v>
      </c>
      <c r="D222" s="18" t="s">
        <v>10</v>
      </c>
      <c r="E222" s="18">
        <v>134</v>
      </c>
      <c r="F222" s="18">
        <v>135</v>
      </c>
      <c r="G222" s="18">
        <v>136</v>
      </c>
      <c r="H222" s="18">
        <f t="shared" si="375"/>
        <v>1492.5373134328358</v>
      </c>
      <c r="I222" s="18">
        <f t="shared" si="380"/>
        <v>1492.5373134328358</v>
      </c>
      <c r="J222" s="18">
        <f t="shared" si="376"/>
        <v>2985.0746268656717</v>
      </c>
    </row>
    <row r="223" spans="1:10" ht="15.75">
      <c r="A223" s="12">
        <v>43319</v>
      </c>
      <c r="B223" s="13" t="s">
        <v>139</v>
      </c>
      <c r="C223" s="18">
        <f t="shared" si="374"/>
        <v>400</v>
      </c>
      <c r="D223" s="18" t="s">
        <v>10</v>
      </c>
      <c r="E223" s="18">
        <v>500</v>
      </c>
      <c r="F223" s="18">
        <v>502</v>
      </c>
      <c r="G223" s="18">
        <v>505</v>
      </c>
      <c r="H223" s="18">
        <f t="shared" si="375"/>
        <v>800</v>
      </c>
      <c r="I223" s="18">
        <v>0</v>
      </c>
      <c r="J223" s="18">
        <f t="shared" si="376"/>
        <v>800</v>
      </c>
    </row>
    <row r="224" spans="1:10" ht="15.75">
      <c r="A224" s="12">
        <v>43318</v>
      </c>
      <c r="B224" s="13" t="s">
        <v>64</v>
      </c>
      <c r="C224" s="18">
        <f t="shared" si="374"/>
        <v>224.46689113355779</v>
      </c>
      <c r="D224" s="18" t="s">
        <v>9</v>
      </c>
      <c r="E224" s="18">
        <v>891</v>
      </c>
      <c r="F224" s="18">
        <v>887</v>
      </c>
      <c r="G224" s="18">
        <v>883</v>
      </c>
      <c r="H224" s="18">
        <f t="shared" si="375"/>
        <v>897.86756453423118</v>
      </c>
      <c r="I224" s="18">
        <f t="shared" ref="I224:I225" si="381">(IF(D224="SELL",IF(G224="",0,F224-G224),IF(D224="BUY",IF(G224="",0,G224-F224))))*C224</f>
        <v>897.86756453423118</v>
      </c>
      <c r="J224" s="18">
        <f t="shared" si="376"/>
        <v>1795.7351290684624</v>
      </c>
    </row>
    <row r="225" spans="1:10" ht="15.75">
      <c r="A225" s="12">
        <v>43318</v>
      </c>
      <c r="B225" s="13" t="s">
        <v>138</v>
      </c>
      <c r="C225" s="18">
        <f t="shared" si="374"/>
        <v>523.56020942408372</v>
      </c>
      <c r="D225" s="18" t="s">
        <v>10</v>
      </c>
      <c r="E225" s="18">
        <v>382</v>
      </c>
      <c r="F225" s="18">
        <v>384</v>
      </c>
      <c r="G225" s="18">
        <v>386</v>
      </c>
      <c r="H225" s="18">
        <f t="shared" si="375"/>
        <v>1047.1204188481674</v>
      </c>
      <c r="I225" s="18">
        <f t="shared" si="381"/>
        <v>1047.1204188481674</v>
      </c>
      <c r="J225" s="18">
        <f t="shared" si="376"/>
        <v>2094.2408376963349</v>
      </c>
    </row>
    <row r="226" spans="1:10" ht="15.75">
      <c r="A226" s="12">
        <v>43318</v>
      </c>
      <c r="B226" s="13" t="s">
        <v>137</v>
      </c>
      <c r="C226" s="18">
        <f t="shared" si="374"/>
        <v>314.46540880503147</v>
      </c>
      <c r="D226" s="18" t="s">
        <v>10</v>
      </c>
      <c r="E226" s="18">
        <v>636</v>
      </c>
      <c r="F226" s="18">
        <v>639</v>
      </c>
      <c r="G226" s="18">
        <v>542</v>
      </c>
      <c r="H226" s="18">
        <f t="shared" si="375"/>
        <v>943.39622641509436</v>
      </c>
      <c r="I226" s="18">
        <v>0</v>
      </c>
      <c r="J226" s="18">
        <f t="shared" si="376"/>
        <v>943.39622641509436</v>
      </c>
    </row>
    <row r="227" spans="1:10" ht="15.75">
      <c r="A227" s="12">
        <v>43315</v>
      </c>
      <c r="B227" s="13" t="s">
        <v>45</v>
      </c>
      <c r="C227" s="18">
        <f t="shared" si="374"/>
        <v>325.73289902280129</v>
      </c>
      <c r="D227" s="18" t="s">
        <v>10</v>
      </c>
      <c r="E227" s="18">
        <v>614</v>
      </c>
      <c r="F227" s="18">
        <v>617</v>
      </c>
      <c r="G227" s="18">
        <v>620</v>
      </c>
      <c r="H227" s="18">
        <f t="shared" si="375"/>
        <v>977.19869706840382</v>
      </c>
      <c r="I227" s="18">
        <v>0</v>
      </c>
      <c r="J227" s="18">
        <f t="shared" si="376"/>
        <v>977.19869706840382</v>
      </c>
    </row>
    <row r="228" spans="1:10" ht="15.75">
      <c r="A228" s="12">
        <v>43314</v>
      </c>
      <c r="B228" s="13" t="s">
        <v>56</v>
      </c>
      <c r="C228" s="18">
        <f t="shared" si="374"/>
        <v>387.59689922480618</v>
      </c>
      <c r="D228" s="18" t="s">
        <v>10</v>
      </c>
      <c r="E228" s="18">
        <v>516</v>
      </c>
      <c r="F228" s="18">
        <v>519</v>
      </c>
      <c r="G228" s="18">
        <v>522</v>
      </c>
      <c r="H228" s="18">
        <f t="shared" si="375"/>
        <v>1162.7906976744184</v>
      </c>
      <c r="I228" s="18">
        <f t="shared" ref="I228" si="382">(IF(D228="SELL",IF(G228="",0,F228-G228),IF(D228="BUY",IF(G228="",0,G228-F228))))*C228</f>
        <v>1162.7906976744184</v>
      </c>
      <c r="J228" s="18">
        <f t="shared" si="376"/>
        <v>2325.5813953488368</v>
      </c>
    </row>
    <row r="229" spans="1:10" ht="15.75">
      <c r="A229" s="12">
        <v>43314</v>
      </c>
      <c r="B229" s="13" t="s">
        <v>136</v>
      </c>
      <c r="C229" s="18">
        <f t="shared" si="374"/>
        <v>498.75311720698255</v>
      </c>
      <c r="D229" s="18" t="s">
        <v>10</v>
      </c>
      <c r="E229" s="18">
        <v>401</v>
      </c>
      <c r="F229" s="18">
        <v>398</v>
      </c>
      <c r="G229" s="18">
        <v>0</v>
      </c>
      <c r="H229" s="18">
        <f t="shared" si="375"/>
        <v>-1496.2593516209477</v>
      </c>
      <c r="I229" s="18">
        <v>0</v>
      </c>
      <c r="J229" s="18">
        <f t="shared" si="376"/>
        <v>-1496.2593516209477</v>
      </c>
    </row>
    <row r="230" spans="1:10" ht="15.75">
      <c r="A230" s="12">
        <v>43314</v>
      </c>
      <c r="B230" s="13" t="s">
        <v>132</v>
      </c>
      <c r="C230" s="18">
        <f t="shared" si="374"/>
        <v>342.46575342465752</v>
      </c>
      <c r="D230" s="18" t="s">
        <v>9</v>
      </c>
      <c r="E230" s="18">
        <v>584</v>
      </c>
      <c r="F230" s="18">
        <v>581</v>
      </c>
      <c r="G230" s="18">
        <v>578</v>
      </c>
      <c r="H230" s="18">
        <f t="shared" si="375"/>
        <v>1027.3972602739725</v>
      </c>
      <c r="I230" s="18">
        <v>0</v>
      </c>
      <c r="J230" s="18">
        <f t="shared" si="376"/>
        <v>1027.3972602739725</v>
      </c>
    </row>
    <row r="231" spans="1:10" ht="15.75">
      <c r="A231" s="12">
        <v>43313</v>
      </c>
      <c r="B231" s="13" t="s">
        <v>135</v>
      </c>
      <c r="C231" s="18">
        <f t="shared" si="374"/>
        <v>633.91442155309028</v>
      </c>
      <c r="D231" s="18" t="s">
        <v>10</v>
      </c>
      <c r="E231" s="18">
        <v>315.5</v>
      </c>
      <c r="F231" s="18">
        <v>317.5</v>
      </c>
      <c r="G231" s="18">
        <v>320</v>
      </c>
      <c r="H231" s="18">
        <f t="shared" si="375"/>
        <v>1267.8288431061806</v>
      </c>
      <c r="I231" s="18">
        <v>0</v>
      </c>
      <c r="J231" s="18">
        <f t="shared" si="376"/>
        <v>1267.8288431061806</v>
      </c>
    </row>
    <row r="232" spans="1:10" ht="15.75">
      <c r="A232" s="12">
        <v>43312</v>
      </c>
      <c r="B232" s="13" t="s">
        <v>22</v>
      </c>
      <c r="C232" s="18">
        <f t="shared" si="374"/>
        <v>1441.4414414414414</v>
      </c>
      <c r="D232" s="18" t="s">
        <v>10</v>
      </c>
      <c r="E232" s="18">
        <v>138.75</v>
      </c>
      <c r="F232" s="18">
        <v>139.5</v>
      </c>
      <c r="G232" s="18">
        <v>140.25</v>
      </c>
      <c r="H232" s="18">
        <f t="shared" si="375"/>
        <v>1081.081081081081</v>
      </c>
      <c r="I232" s="18">
        <f t="shared" ref="I232" si="383">(IF(D232="SELL",IF(G232="",0,F232-G232),IF(D232="BUY",IF(G232="",0,G232-F232))))*C232</f>
        <v>1081.081081081081</v>
      </c>
      <c r="J232" s="18">
        <f t="shared" si="376"/>
        <v>2162.1621621621621</v>
      </c>
    </row>
    <row r="233" spans="1:10" ht="15.75">
      <c r="A233" s="12">
        <v>43312</v>
      </c>
      <c r="B233" s="13" t="s">
        <v>30</v>
      </c>
      <c r="C233" s="18">
        <f t="shared" si="374"/>
        <v>581.39534883720933</v>
      </c>
      <c r="D233" s="18" t="s">
        <v>10</v>
      </c>
      <c r="E233" s="18">
        <v>344</v>
      </c>
      <c r="F233" s="18">
        <v>340</v>
      </c>
      <c r="G233" s="18">
        <v>0</v>
      </c>
      <c r="H233" s="18">
        <f t="shared" si="375"/>
        <v>-2325.5813953488373</v>
      </c>
      <c r="I233" s="18">
        <v>0</v>
      </c>
      <c r="J233" s="18">
        <f t="shared" si="376"/>
        <v>-2325.5813953488373</v>
      </c>
    </row>
    <row r="234" spans="1:10" ht="15.75">
      <c r="A234" s="12">
        <v>43311</v>
      </c>
      <c r="B234" s="13" t="s">
        <v>134</v>
      </c>
      <c r="C234" s="18">
        <f t="shared" si="374"/>
        <v>1314.4922773578705</v>
      </c>
      <c r="D234" s="18" t="s">
        <v>10</v>
      </c>
      <c r="E234" s="18">
        <v>152.15</v>
      </c>
      <c r="F234" s="18">
        <v>152.65</v>
      </c>
      <c r="G234" s="18">
        <v>153.15</v>
      </c>
      <c r="H234" s="18">
        <f t="shared" si="375"/>
        <v>657.24613867893527</v>
      </c>
      <c r="I234" s="18">
        <f t="shared" ref="I234" si="384">(IF(D234="SELL",IF(G234="",0,F234-G234),IF(D234="BUY",IF(G234="",0,G234-F234))))*C234</f>
        <v>657.24613867893527</v>
      </c>
      <c r="J234" s="18">
        <f t="shared" si="376"/>
        <v>1314.4922773578705</v>
      </c>
    </row>
    <row r="235" spans="1:10" ht="15.75">
      <c r="A235" s="12">
        <v>43311</v>
      </c>
      <c r="B235" s="13" t="s">
        <v>65</v>
      </c>
      <c r="C235" s="18">
        <f t="shared" si="374"/>
        <v>704.22535211267609</v>
      </c>
      <c r="D235" s="18" t="s">
        <v>10</v>
      </c>
      <c r="E235" s="18">
        <v>284</v>
      </c>
      <c r="F235" s="18">
        <v>281</v>
      </c>
      <c r="G235" s="18">
        <v>0</v>
      </c>
      <c r="H235" s="18">
        <f t="shared" si="375"/>
        <v>-2112.6760563380285</v>
      </c>
      <c r="I235" s="18">
        <v>0</v>
      </c>
      <c r="J235" s="18">
        <f t="shared" si="376"/>
        <v>-2112.6760563380285</v>
      </c>
    </row>
    <row r="236" spans="1:10" ht="15.75">
      <c r="A236" s="12">
        <v>43308</v>
      </c>
      <c r="B236" s="13" t="s">
        <v>13</v>
      </c>
      <c r="C236" s="18">
        <f t="shared" si="374"/>
        <v>328.40722495894909</v>
      </c>
      <c r="D236" s="18" t="s">
        <v>10</v>
      </c>
      <c r="E236" s="18">
        <v>609</v>
      </c>
      <c r="F236" s="18">
        <v>612</v>
      </c>
      <c r="G236" s="18">
        <v>615</v>
      </c>
      <c r="H236" s="18">
        <f t="shared" si="375"/>
        <v>985.22167487684726</v>
      </c>
      <c r="I236" s="18">
        <v>0</v>
      </c>
      <c r="J236" s="18">
        <f t="shared" si="376"/>
        <v>985.22167487684726</v>
      </c>
    </row>
    <row r="237" spans="1:10" ht="15.75">
      <c r="A237" s="12">
        <v>43307</v>
      </c>
      <c r="B237" s="13" t="s">
        <v>19</v>
      </c>
      <c r="C237" s="18">
        <f t="shared" si="374"/>
        <v>500</v>
      </c>
      <c r="D237" s="18" t="s">
        <v>10</v>
      </c>
      <c r="E237" s="18">
        <v>400</v>
      </c>
      <c r="F237" s="18">
        <v>402</v>
      </c>
      <c r="G237" s="18">
        <v>404</v>
      </c>
      <c r="H237" s="18">
        <f t="shared" si="375"/>
        <v>1000</v>
      </c>
      <c r="I237" s="18">
        <f t="shared" ref="I237:I238" si="385">(IF(D237="SELL",IF(G237="",0,F237-G237),IF(D237="BUY",IF(G237="",0,G237-F237))))*C237</f>
        <v>1000</v>
      </c>
      <c r="J237" s="18">
        <f t="shared" si="376"/>
        <v>2000</v>
      </c>
    </row>
    <row r="238" spans="1:10" ht="15.75">
      <c r="A238" s="12">
        <v>43306</v>
      </c>
      <c r="B238" s="13" t="s">
        <v>64</v>
      </c>
      <c r="C238" s="18">
        <f t="shared" si="374"/>
        <v>224.2152466367713</v>
      </c>
      <c r="D238" s="18" t="s">
        <v>10</v>
      </c>
      <c r="E238" s="18">
        <v>892</v>
      </c>
      <c r="F238" s="18">
        <v>896</v>
      </c>
      <c r="G238" s="18">
        <v>900</v>
      </c>
      <c r="H238" s="18">
        <f t="shared" si="375"/>
        <v>896.86098654708519</v>
      </c>
      <c r="I238" s="18">
        <f t="shared" si="385"/>
        <v>896.86098654708519</v>
      </c>
      <c r="J238" s="18">
        <f t="shared" si="376"/>
        <v>1793.7219730941704</v>
      </c>
    </row>
    <row r="239" spans="1:10" ht="15.75">
      <c r="A239" s="12">
        <v>43305</v>
      </c>
      <c r="B239" s="13" t="s">
        <v>133</v>
      </c>
      <c r="C239" s="18">
        <f t="shared" si="374"/>
        <v>204.91803278688525</v>
      </c>
      <c r="D239" s="18" t="s">
        <v>10</v>
      </c>
      <c r="E239" s="18">
        <v>976</v>
      </c>
      <c r="F239" s="18">
        <v>987</v>
      </c>
      <c r="G239" s="18">
        <v>992</v>
      </c>
      <c r="H239" s="18">
        <f>(IF(D239="SELL",E239-F239,IF(D239="BUY",F239-E239)))*C239</f>
        <v>2254.0983606557379</v>
      </c>
      <c r="I239" s="18">
        <f>(IF(D239="SELL",IF(G239="",0,F239-G239),IF(D239="BUY",IF(G239="",0,G239-F239))))*C239</f>
        <v>1024.5901639344263</v>
      </c>
      <c r="J239" s="18">
        <f t="shared" si="376"/>
        <v>3278.688524590164</v>
      </c>
    </row>
    <row r="240" spans="1:10" ht="15.75">
      <c r="A240" s="12">
        <v>43304</v>
      </c>
      <c r="B240" s="13" t="s">
        <v>45</v>
      </c>
      <c r="C240" s="18">
        <f t="shared" si="374"/>
        <v>320.5128205128205</v>
      </c>
      <c r="D240" s="18" t="s">
        <v>10</v>
      </c>
      <c r="E240" s="18">
        <v>624</v>
      </c>
      <c r="F240" s="18">
        <v>630</v>
      </c>
      <c r="G240" s="18">
        <v>634</v>
      </c>
      <c r="H240" s="18">
        <f t="shared" ref="H240:H245" si="386">(IF(D240="SELL",E240-F240,IF(D240="BUY",F240-E240)))*C240</f>
        <v>1923.0769230769229</v>
      </c>
      <c r="I240" s="18">
        <f t="shared" ref="I240:I241" si="387">(IF(D240="SELL",IF(G240="",0,F240-G240),IF(D240="BUY",IF(G240="",0,G240-F240))))*C240</f>
        <v>1282.051282051282</v>
      </c>
      <c r="J240" s="18">
        <f t="shared" si="376"/>
        <v>3205.1282051282051</v>
      </c>
    </row>
    <row r="241" spans="1:10" ht="15.75">
      <c r="A241" s="12">
        <v>43304</v>
      </c>
      <c r="B241" s="13" t="s">
        <v>45</v>
      </c>
      <c r="C241" s="18">
        <f t="shared" si="374"/>
        <v>334.44816053511704</v>
      </c>
      <c r="D241" s="18" t="s">
        <v>10</v>
      </c>
      <c r="E241" s="18">
        <v>598</v>
      </c>
      <c r="F241" s="18">
        <v>602</v>
      </c>
      <c r="G241" s="18">
        <v>606</v>
      </c>
      <c r="H241" s="18">
        <f t="shared" si="386"/>
        <v>1337.7926421404682</v>
      </c>
      <c r="I241" s="18">
        <f t="shared" si="387"/>
        <v>1337.7926421404682</v>
      </c>
      <c r="J241" s="18">
        <f t="shared" si="376"/>
        <v>2675.5852842809363</v>
      </c>
    </row>
    <row r="242" spans="1:10" ht="15.75">
      <c r="A242" s="12">
        <v>43304</v>
      </c>
      <c r="B242" s="13" t="s">
        <v>77</v>
      </c>
      <c r="C242" s="18">
        <f t="shared" si="374"/>
        <v>328.40722495894909</v>
      </c>
      <c r="D242" s="18" t="s">
        <v>10</v>
      </c>
      <c r="E242" s="18">
        <v>609</v>
      </c>
      <c r="F242" s="18">
        <v>612</v>
      </c>
      <c r="G242" s="18">
        <v>615</v>
      </c>
      <c r="H242" s="18">
        <f t="shared" si="386"/>
        <v>985.22167487684726</v>
      </c>
      <c r="I242" s="18">
        <v>0</v>
      </c>
      <c r="J242" s="18">
        <f t="shared" si="376"/>
        <v>985.22167487684726</v>
      </c>
    </row>
    <row r="243" spans="1:10" ht="15.75">
      <c r="A243" s="12">
        <v>43301</v>
      </c>
      <c r="B243" s="13" t="s">
        <v>114</v>
      </c>
      <c r="C243" s="18">
        <f t="shared" si="374"/>
        <v>361.01083032490976</v>
      </c>
      <c r="D243" s="18" t="s">
        <v>10</v>
      </c>
      <c r="E243" s="18">
        <v>554</v>
      </c>
      <c r="F243" s="18">
        <v>556</v>
      </c>
      <c r="G243" s="18">
        <v>558</v>
      </c>
      <c r="H243" s="18">
        <f t="shared" si="386"/>
        <v>722.02166064981952</v>
      </c>
      <c r="I243" s="18">
        <f t="shared" ref="I243" si="388">(IF(D243="SELL",IF(G243="",0,F243-G243),IF(D243="BUY",IF(G243="",0,G243-F243))))*C243</f>
        <v>722.02166064981952</v>
      </c>
      <c r="J243" s="18">
        <f t="shared" si="376"/>
        <v>1444.043321299639</v>
      </c>
    </row>
    <row r="244" spans="1:10" ht="15.75">
      <c r="A244" s="12">
        <v>43301</v>
      </c>
      <c r="B244" s="13" t="s">
        <v>132</v>
      </c>
      <c r="C244" s="18">
        <f t="shared" si="374"/>
        <v>382.4091778202677</v>
      </c>
      <c r="D244" s="18" t="s">
        <v>10</v>
      </c>
      <c r="E244" s="18">
        <v>523</v>
      </c>
      <c r="F244" s="18">
        <v>528</v>
      </c>
      <c r="G244" s="18">
        <v>532</v>
      </c>
      <c r="H244" s="18">
        <f t="shared" si="386"/>
        <v>1912.0458891013386</v>
      </c>
      <c r="I244" s="18">
        <v>0</v>
      </c>
      <c r="J244" s="18">
        <f t="shared" si="376"/>
        <v>1912.0458891013386</v>
      </c>
    </row>
    <row r="245" spans="1:10" ht="15.75">
      <c r="A245" s="12">
        <v>43299</v>
      </c>
      <c r="B245" s="13" t="s">
        <v>131</v>
      </c>
      <c r="C245" s="18">
        <f t="shared" si="374"/>
        <v>759.01328273244781</v>
      </c>
      <c r="D245" s="18" t="s">
        <v>10</v>
      </c>
      <c r="E245" s="18">
        <v>263.5</v>
      </c>
      <c r="F245" s="18">
        <v>260</v>
      </c>
      <c r="G245" s="18">
        <v>0</v>
      </c>
      <c r="H245" s="18">
        <f t="shared" si="386"/>
        <v>-2656.5464895635673</v>
      </c>
      <c r="I245" s="18">
        <v>0</v>
      </c>
      <c r="J245" s="18">
        <f t="shared" si="376"/>
        <v>-2656.5464895635673</v>
      </c>
    </row>
    <row r="246" spans="1:10" ht="15.75">
      <c r="A246" s="12">
        <v>43298</v>
      </c>
      <c r="B246" s="13" t="s">
        <v>114</v>
      </c>
      <c r="C246" s="18">
        <f t="shared" si="374"/>
        <v>366.30036630036631</v>
      </c>
      <c r="D246" s="18" t="s">
        <v>10</v>
      </c>
      <c r="E246" s="18">
        <v>546</v>
      </c>
      <c r="F246" s="18">
        <v>546</v>
      </c>
      <c r="G246" s="18">
        <v>548</v>
      </c>
      <c r="H246" s="18">
        <v>550</v>
      </c>
      <c r="I246" s="18">
        <v>0</v>
      </c>
      <c r="J246" s="18">
        <f t="shared" si="376"/>
        <v>550</v>
      </c>
    </row>
    <row r="247" spans="1:10" ht="15.75">
      <c r="A247" s="12">
        <v>43266</v>
      </c>
      <c r="B247" s="13" t="s">
        <v>73</v>
      </c>
      <c r="C247" s="18">
        <f t="shared" si="374"/>
        <v>699.30069930069931</v>
      </c>
      <c r="D247" s="18" t="s">
        <v>10</v>
      </c>
      <c r="E247" s="18">
        <v>286</v>
      </c>
      <c r="F247" s="18">
        <v>289</v>
      </c>
      <c r="G247" s="18">
        <v>292</v>
      </c>
      <c r="H247" s="18">
        <f t="shared" ref="H247:H310" si="389">(IF(D247="SELL",E247-F247,IF(D247="BUY",F247-E247)))*C247</f>
        <v>2097.9020979020979</v>
      </c>
      <c r="I247" s="18">
        <f t="shared" ref="I247:I310" si="390">(IF(D247="SELL",IF(G247="",0,F247-G247),IF(D247="BUY",IF(G247="",0,G247-F247))))*C247</f>
        <v>2097.9020979020979</v>
      </c>
      <c r="J247" s="18">
        <f t="shared" si="376"/>
        <v>4195.8041958041958</v>
      </c>
    </row>
    <row r="248" spans="1:10" ht="15.75">
      <c r="A248" s="12">
        <v>43265</v>
      </c>
      <c r="B248" s="13" t="s">
        <v>119</v>
      </c>
      <c r="C248" s="18">
        <f t="shared" si="374"/>
        <v>1739.1304347826087</v>
      </c>
      <c r="D248" s="18" t="s">
        <v>10</v>
      </c>
      <c r="E248" s="18">
        <v>115</v>
      </c>
      <c r="F248" s="18">
        <v>116</v>
      </c>
      <c r="G248" s="18">
        <v>117</v>
      </c>
      <c r="H248" s="18">
        <f t="shared" si="389"/>
        <v>1739.1304347826087</v>
      </c>
      <c r="I248" s="18">
        <f t="shared" si="390"/>
        <v>1739.1304347826087</v>
      </c>
      <c r="J248" s="18">
        <f t="shared" si="376"/>
        <v>3478.2608695652175</v>
      </c>
    </row>
    <row r="249" spans="1:10" ht="15.75">
      <c r="A249" s="12">
        <v>43265</v>
      </c>
      <c r="B249" s="13" t="s">
        <v>118</v>
      </c>
      <c r="C249" s="18">
        <f t="shared" si="374"/>
        <v>2969.5619896065332</v>
      </c>
      <c r="D249" s="18" t="s">
        <v>10</v>
      </c>
      <c r="E249" s="18">
        <v>67.349999999999994</v>
      </c>
      <c r="F249" s="18">
        <v>68</v>
      </c>
      <c r="G249" s="18">
        <v>68.650000000000006</v>
      </c>
      <c r="H249" s="18">
        <f t="shared" si="389"/>
        <v>1930.2152932442634</v>
      </c>
      <c r="I249" s="18">
        <f t="shared" si="390"/>
        <v>1930.2152932442634</v>
      </c>
      <c r="J249" s="18">
        <f t="shared" si="376"/>
        <v>3860.4305864885268</v>
      </c>
    </row>
    <row r="250" spans="1:10" ht="15.75">
      <c r="A250" s="12">
        <v>43264</v>
      </c>
      <c r="B250" s="13" t="s">
        <v>35</v>
      </c>
      <c r="C250" s="18">
        <f t="shared" si="374"/>
        <v>82.815734989648035</v>
      </c>
      <c r="D250" s="18" t="s">
        <v>9</v>
      </c>
      <c r="E250" s="18">
        <v>2415</v>
      </c>
      <c r="F250" s="18">
        <v>2415</v>
      </c>
      <c r="G250" s="18"/>
      <c r="H250" s="18">
        <f t="shared" si="389"/>
        <v>0</v>
      </c>
      <c r="I250" s="18">
        <f t="shared" si="390"/>
        <v>0</v>
      </c>
      <c r="J250" s="18">
        <f t="shared" si="376"/>
        <v>0</v>
      </c>
    </row>
    <row r="251" spans="1:10" ht="15.75">
      <c r="A251" s="12">
        <v>43264</v>
      </c>
      <c r="B251" s="13" t="s">
        <v>117</v>
      </c>
      <c r="C251" s="18">
        <f t="shared" si="374"/>
        <v>641.02564102564099</v>
      </c>
      <c r="D251" s="18" t="s">
        <v>10</v>
      </c>
      <c r="E251" s="18">
        <v>312</v>
      </c>
      <c r="F251" s="18">
        <v>303</v>
      </c>
      <c r="G251" s="18"/>
      <c r="H251" s="18">
        <f t="shared" si="389"/>
        <v>-5769.2307692307686</v>
      </c>
      <c r="I251" s="18">
        <f t="shared" si="390"/>
        <v>0</v>
      </c>
      <c r="J251" s="18">
        <f t="shared" si="376"/>
        <v>-5769.2307692307686</v>
      </c>
    </row>
    <row r="252" spans="1:10" ht="15.75">
      <c r="A252" s="12">
        <v>43264</v>
      </c>
      <c r="B252" s="13" t="s">
        <v>32</v>
      </c>
      <c r="C252" s="18">
        <f t="shared" si="374"/>
        <v>1510.5740181268882</v>
      </c>
      <c r="D252" s="18" t="s">
        <v>10</v>
      </c>
      <c r="E252" s="18">
        <v>132.4</v>
      </c>
      <c r="F252" s="18">
        <v>133.69999999999999</v>
      </c>
      <c r="G252" s="18">
        <v>135</v>
      </c>
      <c r="H252" s="18">
        <f t="shared" si="389"/>
        <v>1963.7462235649289</v>
      </c>
      <c r="I252" s="18">
        <f t="shared" si="390"/>
        <v>1963.7462235649718</v>
      </c>
      <c r="J252" s="18">
        <f t="shared" si="376"/>
        <v>3927.4924471299009</v>
      </c>
    </row>
    <row r="253" spans="1:10" ht="15.75">
      <c r="A253" s="12">
        <v>43263</v>
      </c>
      <c r="B253" s="13" t="s">
        <v>116</v>
      </c>
      <c r="C253" s="18">
        <f t="shared" si="374"/>
        <v>664.45182724252493</v>
      </c>
      <c r="D253" s="18" t="s">
        <v>10</v>
      </c>
      <c r="E253" s="18">
        <v>301</v>
      </c>
      <c r="F253" s="18">
        <v>304.39999999999998</v>
      </c>
      <c r="G253" s="18">
        <v>307.39999999999998</v>
      </c>
      <c r="H253" s="18">
        <f t="shared" si="389"/>
        <v>2259.1362126245695</v>
      </c>
      <c r="I253" s="18">
        <f t="shared" si="390"/>
        <v>1993.3554817275749</v>
      </c>
      <c r="J253" s="18">
        <f t="shared" si="376"/>
        <v>4252.4916943521439</v>
      </c>
    </row>
    <row r="254" spans="1:10" ht="15.75">
      <c r="A254" s="12">
        <v>43263</v>
      </c>
      <c r="B254" s="13" t="s">
        <v>79</v>
      </c>
      <c r="C254" s="18">
        <f t="shared" si="374"/>
        <v>851.063829787234</v>
      </c>
      <c r="D254" s="18" t="s">
        <v>10</v>
      </c>
      <c r="E254" s="18">
        <v>235</v>
      </c>
      <c r="F254" s="18">
        <v>237</v>
      </c>
      <c r="G254" s="18">
        <v>239</v>
      </c>
      <c r="H254" s="18">
        <f t="shared" si="389"/>
        <v>1702.127659574468</v>
      </c>
      <c r="I254" s="18">
        <f t="shared" si="390"/>
        <v>1702.127659574468</v>
      </c>
      <c r="J254" s="18">
        <f t="shared" si="376"/>
        <v>3404.255319148936</v>
      </c>
    </row>
    <row r="255" spans="1:10" ht="15.75">
      <c r="A255" s="12">
        <v>43262</v>
      </c>
      <c r="B255" s="13" t="s">
        <v>115</v>
      </c>
      <c r="C255" s="18">
        <f t="shared" si="374"/>
        <v>471.69811320754718</v>
      </c>
      <c r="D255" s="18" t="s">
        <v>10</v>
      </c>
      <c r="E255" s="18">
        <v>424</v>
      </c>
      <c r="F255" s="18">
        <v>416</v>
      </c>
      <c r="G255" s="18"/>
      <c r="H255" s="18">
        <f t="shared" si="389"/>
        <v>-3773.5849056603774</v>
      </c>
      <c r="I255" s="18">
        <f t="shared" si="390"/>
        <v>0</v>
      </c>
      <c r="J255" s="18">
        <f t="shared" si="376"/>
        <v>-3773.5849056603774</v>
      </c>
    </row>
    <row r="256" spans="1:10" ht="15.75">
      <c r="A256" s="12">
        <v>43262</v>
      </c>
      <c r="B256" s="13" t="s">
        <v>111</v>
      </c>
      <c r="C256" s="18">
        <f t="shared" si="374"/>
        <v>945.85008276188228</v>
      </c>
      <c r="D256" s="18" t="s">
        <v>10</v>
      </c>
      <c r="E256" s="18">
        <v>211.45</v>
      </c>
      <c r="F256" s="18">
        <v>213.45</v>
      </c>
      <c r="G256" s="18">
        <v>215.45</v>
      </c>
      <c r="H256" s="18">
        <f t="shared" si="389"/>
        <v>1891.7001655237646</v>
      </c>
      <c r="I256" s="18">
        <f t="shared" si="390"/>
        <v>1891.7001655237646</v>
      </c>
      <c r="J256" s="18">
        <f t="shared" si="376"/>
        <v>3783.4003310475291</v>
      </c>
    </row>
    <row r="257" spans="1:10" ht="15.75">
      <c r="A257" s="12">
        <v>43259</v>
      </c>
      <c r="B257" s="13" t="s">
        <v>40</v>
      </c>
      <c r="C257" s="18">
        <f t="shared" si="374"/>
        <v>924.21441774491677</v>
      </c>
      <c r="D257" s="18" t="s">
        <v>10</v>
      </c>
      <c r="E257" s="18">
        <v>216.4</v>
      </c>
      <c r="F257" s="18">
        <v>218.4</v>
      </c>
      <c r="G257" s="18"/>
      <c r="H257" s="18">
        <f t="shared" si="389"/>
        <v>1848.4288354898335</v>
      </c>
      <c r="I257" s="18">
        <f t="shared" si="390"/>
        <v>0</v>
      </c>
      <c r="J257" s="18">
        <f t="shared" si="376"/>
        <v>1848.4288354898335</v>
      </c>
    </row>
    <row r="258" spans="1:10" ht="15.75">
      <c r="A258" s="12">
        <v>43259</v>
      </c>
      <c r="B258" s="13" t="s">
        <v>114</v>
      </c>
      <c r="C258" s="18">
        <f t="shared" si="374"/>
        <v>392.15686274509807</v>
      </c>
      <c r="D258" s="18" t="s">
        <v>10</v>
      </c>
      <c r="E258" s="18">
        <v>510</v>
      </c>
      <c r="F258" s="18">
        <v>515</v>
      </c>
      <c r="G258" s="18">
        <v>520</v>
      </c>
      <c r="H258" s="18">
        <f t="shared" si="389"/>
        <v>1960.7843137254904</v>
      </c>
      <c r="I258" s="18">
        <f t="shared" si="390"/>
        <v>1960.7843137254904</v>
      </c>
      <c r="J258" s="18">
        <f t="shared" si="376"/>
        <v>3921.5686274509808</v>
      </c>
    </row>
    <row r="259" spans="1:10" ht="15.75">
      <c r="A259" s="12">
        <v>43258</v>
      </c>
      <c r="B259" s="13" t="s">
        <v>40</v>
      </c>
      <c r="C259" s="18">
        <f t="shared" si="374"/>
        <v>980.39215686274508</v>
      </c>
      <c r="D259" s="18" t="s">
        <v>10</v>
      </c>
      <c r="E259" s="18">
        <v>204</v>
      </c>
      <c r="F259" s="18">
        <v>204</v>
      </c>
      <c r="G259" s="18"/>
      <c r="H259" s="18">
        <f t="shared" si="389"/>
        <v>0</v>
      </c>
      <c r="I259" s="18">
        <f t="shared" si="390"/>
        <v>0</v>
      </c>
      <c r="J259" s="18">
        <f t="shared" si="376"/>
        <v>0</v>
      </c>
    </row>
    <row r="260" spans="1:10" ht="15.75">
      <c r="A260" s="12">
        <v>43258</v>
      </c>
      <c r="B260" s="13" t="s">
        <v>113</v>
      </c>
      <c r="C260" s="18">
        <f t="shared" si="374"/>
        <v>2460.0246002460026</v>
      </c>
      <c r="D260" s="18" t="s">
        <v>10</v>
      </c>
      <c r="E260" s="18">
        <v>81.3</v>
      </c>
      <c r="F260" s="18">
        <v>82.1</v>
      </c>
      <c r="G260" s="18">
        <v>82.9</v>
      </c>
      <c r="H260" s="18">
        <f t="shared" si="389"/>
        <v>1968.019680196795</v>
      </c>
      <c r="I260" s="18">
        <f t="shared" si="390"/>
        <v>1968.01968019683</v>
      </c>
      <c r="J260" s="18">
        <f t="shared" si="376"/>
        <v>3936.039360393625</v>
      </c>
    </row>
    <row r="261" spans="1:10" ht="15.75">
      <c r="A261" s="12">
        <v>43258</v>
      </c>
      <c r="B261" s="13" t="s">
        <v>32</v>
      </c>
      <c r="C261" s="18">
        <f t="shared" si="374"/>
        <v>1550.3875968992247</v>
      </c>
      <c r="D261" s="18" t="s">
        <v>10</v>
      </c>
      <c r="E261" s="18">
        <v>129</v>
      </c>
      <c r="F261" s="18">
        <v>130</v>
      </c>
      <c r="G261" s="18">
        <v>131</v>
      </c>
      <c r="H261" s="18">
        <f t="shared" si="389"/>
        <v>1550.3875968992247</v>
      </c>
      <c r="I261" s="18">
        <f t="shared" si="390"/>
        <v>1550.3875968992247</v>
      </c>
      <c r="J261" s="18">
        <f t="shared" si="376"/>
        <v>3100.7751937984494</v>
      </c>
    </row>
    <row r="262" spans="1:10" ht="15.75">
      <c r="A262" s="12">
        <v>43257</v>
      </c>
      <c r="B262" s="13" t="s">
        <v>13</v>
      </c>
      <c r="C262" s="18">
        <f t="shared" si="374"/>
        <v>332.22591362126246</v>
      </c>
      <c r="D262" s="18" t="s">
        <v>9</v>
      </c>
      <c r="E262" s="18">
        <v>602</v>
      </c>
      <c r="F262" s="18">
        <v>608</v>
      </c>
      <c r="G262" s="18"/>
      <c r="H262" s="18">
        <f t="shared" si="389"/>
        <v>-1993.3554817275749</v>
      </c>
      <c r="I262" s="18">
        <f t="shared" si="390"/>
        <v>0</v>
      </c>
      <c r="J262" s="18">
        <f t="shared" si="376"/>
        <v>-1993.3554817275749</v>
      </c>
    </row>
    <row r="263" spans="1:10" ht="15.75">
      <c r="A263" s="12">
        <v>43257</v>
      </c>
      <c r="B263" s="13" t="s">
        <v>83</v>
      </c>
      <c r="C263" s="18">
        <f t="shared" si="374"/>
        <v>2801.1204481792715</v>
      </c>
      <c r="D263" s="18" t="s">
        <v>10</v>
      </c>
      <c r="E263" s="18">
        <v>71.400000000000006</v>
      </c>
      <c r="F263" s="18">
        <v>72.099999999999994</v>
      </c>
      <c r="G263" s="18"/>
      <c r="H263" s="18">
        <f t="shared" si="389"/>
        <v>1960.7843137254583</v>
      </c>
      <c r="I263" s="18">
        <f t="shared" si="390"/>
        <v>0</v>
      </c>
      <c r="J263" s="18">
        <f t="shared" si="376"/>
        <v>1960.7843137254583</v>
      </c>
    </row>
    <row r="264" spans="1:10" ht="15.75">
      <c r="A264" s="12">
        <v>43256</v>
      </c>
      <c r="B264" s="13" t="s">
        <v>112</v>
      </c>
      <c r="C264" s="18">
        <f t="shared" si="374"/>
        <v>1305.4830287206266</v>
      </c>
      <c r="D264" s="18" t="s">
        <v>9</v>
      </c>
      <c r="E264" s="18">
        <v>153.19999999999999</v>
      </c>
      <c r="F264" s="18">
        <v>151.69999999999999</v>
      </c>
      <c r="G264" s="18"/>
      <c r="H264" s="18">
        <f t="shared" si="389"/>
        <v>1958.2245430809398</v>
      </c>
      <c r="I264" s="18">
        <f t="shared" si="390"/>
        <v>0</v>
      </c>
      <c r="J264" s="18">
        <f t="shared" si="376"/>
        <v>1958.2245430809398</v>
      </c>
    </row>
    <row r="265" spans="1:10" ht="15.75">
      <c r="A265" s="12">
        <v>43256</v>
      </c>
      <c r="B265" s="13" t="s">
        <v>29</v>
      </c>
      <c r="C265" s="18">
        <f t="shared" si="374"/>
        <v>402.4144869215292</v>
      </c>
      <c r="D265" s="18" t="s">
        <v>9</v>
      </c>
      <c r="E265" s="18">
        <v>497</v>
      </c>
      <c r="F265" s="18">
        <v>492</v>
      </c>
      <c r="G265" s="18"/>
      <c r="H265" s="18">
        <f t="shared" si="389"/>
        <v>2012.0724346076461</v>
      </c>
      <c r="I265" s="18">
        <f t="shared" si="390"/>
        <v>0</v>
      </c>
      <c r="J265" s="18">
        <f t="shared" si="376"/>
        <v>2012.0724346076461</v>
      </c>
    </row>
    <row r="266" spans="1:10" ht="15.75">
      <c r="A266" s="12">
        <v>43256</v>
      </c>
      <c r="B266" s="13" t="s">
        <v>38</v>
      </c>
      <c r="C266" s="18">
        <f t="shared" si="374"/>
        <v>1655.6291390728477</v>
      </c>
      <c r="D266" s="18" t="s">
        <v>9</v>
      </c>
      <c r="E266" s="18">
        <v>120.8</v>
      </c>
      <c r="F266" s="18">
        <v>119.8</v>
      </c>
      <c r="G266" s="18">
        <v>118.8</v>
      </c>
      <c r="H266" s="18">
        <f t="shared" si="389"/>
        <v>1655.6291390728477</v>
      </c>
      <c r="I266" s="18">
        <f t="shared" si="390"/>
        <v>1655.6291390728477</v>
      </c>
      <c r="J266" s="18">
        <f t="shared" si="376"/>
        <v>3311.2582781456954</v>
      </c>
    </row>
    <row r="267" spans="1:10" ht="15.75">
      <c r="A267" s="12">
        <v>43255</v>
      </c>
      <c r="B267" s="13" t="s">
        <v>32</v>
      </c>
      <c r="C267" s="18">
        <f t="shared" si="374"/>
        <v>1619.4331983805669</v>
      </c>
      <c r="D267" s="18" t="s">
        <v>10</v>
      </c>
      <c r="E267" s="18">
        <v>123.5</v>
      </c>
      <c r="F267" s="18">
        <v>124.75</v>
      </c>
      <c r="G267" s="18">
        <v>126</v>
      </c>
      <c r="H267" s="18">
        <f t="shared" si="389"/>
        <v>2024.2914979757086</v>
      </c>
      <c r="I267" s="18">
        <f t="shared" si="390"/>
        <v>2024.2914979757086</v>
      </c>
      <c r="J267" s="18">
        <f t="shared" si="376"/>
        <v>4048.5829959514172</v>
      </c>
    </row>
    <row r="268" spans="1:10" ht="15.75">
      <c r="A268" s="12">
        <v>43252</v>
      </c>
      <c r="B268" s="13" t="s">
        <v>110</v>
      </c>
      <c r="C268" s="18">
        <f t="shared" ref="C268:C269" si="391">200000/E268</f>
        <v>455.58086560364467</v>
      </c>
      <c r="D268" s="18" t="s">
        <v>9</v>
      </c>
      <c r="E268" s="18">
        <v>439</v>
      </c>
      <c r="F268" s="18">
        <v>435</v>
      </c>
      <c r="G268" s="18">
        <v>431</v>
      </c>
      <c r="H268" s="18">
        <f t="shared" si="389"/>
        <v>1822.3234624145787</v>
      </c>
      <c r="I268" s="18">
        <f t="shared" si="390"/>
        <v>1822.3234624145787</v>
      </c>
      <c r="J268" s="18">
        <f t="shared" ref="J268:J311" si="392">SUM(H268,I268)</f>
        <v>3644.6469248291573</v>
      </c>
    </row>
    <row r="269" spans="1:10" ht="15.75">
      <c r="A269" s="12">
        <v>43252</v>
      </c>
      <c r="B269" s="13" t="s">
        <v>84</v>
      </c>
      <c r="C269" s="18">
        <f t="shared" si="391"/>
        <v>77.519379844961236</v>
      </c>
      <c r="D269" s="18" t="s">
        <v>10</v>
      </c>
      <c r="E269" s="18">
        <v>2580</v>
      </c>
      <c r="F269" s="18">
        <v>2605</v>
      </c>
      <c r="G269" s="18">
        <v>2630</v>
      </c>
      <c r="H269" s="18">
        <f t="shared" si="389"/>
        <v>1937.984496124031</v>
      </c>
      <c r="I269" s="18">
        <f t="shared" si="390"/>
        <v>1937.984496124031</v>
      </c>
      <c r="J269" s="18">
        <f t="shared" si="392"/>
        <v>3875.968992248062</v>
      </c>
    </row>
    <row r="270" spans="1:10" ht="15.75">
      <c r="A270" s="12">
        <v>43252</v>
      </c>
      <c r="B270" s="13" t="s">
        <v>109</v>
      </c>
      <c r="C270" s="18">
        <v>15000</v>
      </c>
      <c r="D270" s="18" t="s">
        <v>9</v>
      </c>
      <c r="E270" s="18">
        <v>16.3</v>
      </c>
      <c r="F270" s="18">
        <v>16</v>
      </c>
      <c r="G270" s="18">
        <v>15.7</v>
      </c>
      <c r="H270" s="18">
        <f t="shared" si="389"/>
        <v>4500.0000000000109</v>
      </c>
      <c r="I270" s="18">
        <f t="shared" si="390"/>
        <v>4500.0000000000109</v>
      </c>
      <c r="J270" s="18">
        <f t="shared" si="392"/>
        <v>9000.0000000000218</v>
      </c>
    </row>
    <row r="271" spans="1:10" ht="15.75">
      <c r="A271" s="12">
        <v>43251</v>
      </c>
      <c r="B271" s="13" t="s">
        <v>130</v>
      </c>
      <c r="C271" s="18">
        <f t="shared" ref="C271:C311" si="393">200000/E271</f>
        <v>325.20325203252031</v>
      </c>
      <c r="D271" s="18" t="s">
        <v>10</v>
      </c>
      <c r="E271" s="18">
        <v>615</v>
      </c>
      <c r="F271" s="18">
        <v>621</v>
      </c>
      <c r="G271" s="18">
        <v>627</v>
      </c>
      <c r="H271" s="18">
        <f t="shared" si="389"/>
        <v>1951.2195121951218</v>
      </c>
      <c r="I271" s="18">
        <f t="shared" si="390"/>
        <v>1951.2195121951218</v>
      </c>
      <c r="J271" s="18">
        <f t="shared" si="392"/>
        <v>3902.4390243902435</v>
      </c>
    </row>
    <row r="272" spans="1:10" ht="15.75">
      <c r="A272" s="12">
        <v>43251</v>
      </c>
      <c r="B272" s="13" t="s">
        <v>129</v>
      </c>
      <c r="C272" s="18">
        <f t="shared" si="393"/>
        <v>123.83900928792569</v>
      </c>
      <c r="D272" s="18" t="s">
        <v>10</v>
      </c>
      <c r="E272" s="18">
        <v>1615</v>
      </c>
      <c r="F272" s="18">
        <v>1631</v>
      </c>
      <c r="G272" s="18">
        <v>1647</v>
      </c>
      <c r="H272" s="18">
        <f t="shared" si="389"/>
        <v>1981.4241486068111</v>
      </c>
      <c r="I272" s="18">
        <f t="shared" si="390"/>
        <v>1981.4241486068111</v>
      </c>
      <c r="J272" s="18">
        <f t="shared" si="392"/>
        <v>3962.8482972136221</v>
      </c>
    </row>
    <row r="273" spans="1:10" ht="15.75">
      <c r="A273" s="12">
        <v>43251</v>
      </c>
      <c r="B273" s="13" t="s">
        <v>129</v>
      </c>
      <c r="C273" s="18">
        <f t="shared" si="393"/>
        <v>121.21212121212122</v>
      </c>
      <c r="D273" s="18" t="s">
        <v>10</v>
      </c>
      <c r="E273" s="18">
        <v>1650</v>
      </c>
      <c r="F273" s="18">
        <v>1614</v>
      </c>
      <c r="G273" s="18"/>
      <c r="H273" s="18">
        <f t="shared" si="389"/>
        <v>-4363.636363636364</v>
      </c>
      <c r="I273" s="18">
        <f t="shared" si="390"/>
        <v>0</v>
      </c>
      <c r="J273" s="18">
        <f t="shared" si="392"/>
        <v>-4363.636363636364</v>
      </c>
    </row>
    <row r="274" spans="1:10" ht="15.75">
      <c r="A274" s="12">
        <v>43250</v>
      </c>
      <c r="B274" s="13" t="s">
        <v>128</v>
      </c>
      <c r="C274" s="18">
        <f t="shared" si="393"/>
        <v>200</v>
      </c>
      <c r="D274" s="18" t="s">
        <v>10</v>
      </c>
      <c r="E274" s="18">
        <v>1000</v>
      </c>
      <c r="F274" s="18">
        <v>1010</v>
      </c>
      <c r="G274" s="18"/>
      <c r="H274" s="18">
        <f t="shared" si="389"/>
        <v>2000</v>
      </c>
      <c r="I274" s="18">
        <f t="shared" si="390"/>
        <v>0</v>
      </c>
      <c r="J274" s="18">
        <f t="shared" si="392"/>
        <v>2000</v>
      </c>
    </row>
    <row r="275" spans="1:10" ht="15.75">
      <c r="A275" s="12">
        <v>43250</v>
      </c>
      <c r="B275" s="13" t="s">
        <v>126</v>
      </c>
      <c r="C275" s="18">
        <f t="shared" si="393"/>
        <v>817.99591002044986</v>
      </c>
      <c r="D275" s="18" t="s">
        <v>10</v>
      </c>
      <c r="E275" s="18">
        <v>244.5</v>
      </c>
      <c r="F275" s="18">
        <v>247</v>
      </c>
      <c r="G275" s="18">
        <v>250</v>
      </c>
      <c r="H275" s="18">
        <f t="shared" si="389"/>
        <v>2044.9897750511245</v>
      </c>
      <c r="I275" s="18">
        <f t="shared" si="390"/>
        <v>2453.9877300613498</v>
      </c>
      <c r="J275" s="18">
        <f t="shared" si="392"/>
        <v>4498.9775051124743</v>
      </c>
    </row>
    <row r="276" spans="1:10" ht="15.75">
      <c r="A276" s="12">
        <v>43250</v>
      </c>
      <c r="B276" s="13" t="s">
        <v>126</v>
      </c>
      <c r="C276" s="18">
        <f t="shared" si="393"/>
        <v>838.57442348008385</v>
      </c>
      <c r="D276" s="18" t="s">
        <v>10</v>
      </c>
      <c r="E276" s="18">
        <v>238.5</v>
      </c>
      <c r="F276" s="18">
        <v>241</v>
      </c>
      <c r="G276" s="18">
        <v>243.5</v>
      </c>
      <c r="H276" s="18">
        <f t="shared" si="389"/>
        <v>2096.4360587002097</v>
      </c>
      <c r="I276" s="18">
        <f t="shared" si="390"/>
        <v>2096.4360587002097</v>
      </c>
      <c r="J276" s="18">
        <f t="shared" si="392"/>
        <v>4192.8721174004195</v>
      </c>
    </row>
    <row r="277" spans="1:10" ht="15.75">
      <c r="A277" s="12">
        <v>43250</v>
      </c>
      <c r="B277" s="13" t="s">
        <v>127</v>
      </c>
      <c r="C277" s="18">
        <f t="shared" si="393"/>
        <v>85.106382978723403</v>
      </c>
      <c r="D277" s="18" t="s">
        <v>10</v>
      </c>
      <c r="E277" s="18">
        <v>2350</v>
      </c>
      <c r="F277" s="18">
        <v>2350</v>
      </c>
      <c r="G277" s="18"/>
      <c r="H277" s="18">
        <f t="shared" si="389"/>
        <v>0</v>
      </c>
      <c r="I277" s="18">
        <f t="shared" si="390"/>
        <v>0</v>
      </c>
      <c r="J277" s="18">
        <f t="shared" si="392"/>
        <v>0</v>
      </c>
    </row>
    <row r="278" spans="1:10" ht="15.75">
      <c r="A278" s="12">
        <v>43249</v>
      </c>
      <c r="B278" s="13" t="s">
        <v>49</v>
      </c>
      <c r="C278" s="18">
        <f t="shared" si="393"/>
        <v>159.6169193934557</v>
      </c>
      <c r="D278" s="18" t="s">
        <v>10</v>
      </c>
      <c r="E278" s="18">
        <v>1253</v>
      </c>
      <c r="F278" s="18">
        <v>1265</v>
      </c>
      <c r="G278" s="18"/>
      <c r="H278" s="18">
        <f t="shared" si="389"/>
        <v>1915.4030327214684</v>
      </c>
      <c r="I278" s="18">
        <f t="shared" si="390"/>
        <v>0</v>
      </c>
      <c r="J278" s="18">
        <f t="shared" si="392"/>
        <v>1915.4030327214684</v>
      </c>
    </row>
    <row r="279" spans="1:10" ht="15.75">
      <c r="A279" s="12">
        <v>43249</v>
      </c>
      <c r="B279" s="13" t="s">
        <v>125</v>
      </c>
      <c r="C279" s="18">
        <f t="shared" si="393"/>
        <v>2359.8820058997048</v>
      </c>
      <c r="D279" s="18" t="s">
        <v>10</v>
      </c>
      <c r="E279" s="18">
        <v>84.75</v>
      </c>
      <c r="F279" s="18">
        <v>85.5</v>
      </c>
      <c r="G279" s="18">
        <v>86.25</v>
      </c>
      <c r="H279" s="18">
        <f t="shared" si="389"/>
        <v>1769.9115044247787</v>
      </c>
      <c r="I279" s="18">
        <f t="shared" si="390"/>
        <v>1769.9115044247787</v>
      </c>
      <c r="J279" s="18">
        <f t="shared" si="392"/>
        <v>3539.8230088495575</v>
      </c>
    </row>
    <row r="280" spans="1:10" ht="15.75">
      <c r="A280" s="12">
        <v>43248</v>
      </c>
      <c r="B280" s="13" t="s">
        <v>124</v>
      </c>
      <c r="C280" s="18">
        <f t="shared" si="393"/>
        <v>257.40025740025737</v>
      </c>
      <c r="D280" s="18" t="s">
        <v>10</v>
      </c>
      <c r="E280" s="18">
        <v>777</v>
      </c>
      <c r="F280" s="18">
        <v>784</v>
      </c>
      <c r="G280" s="18"/>
      <c r="H280" s="18">
        <f t="shared" si="389"/>
        <v>1801.8018018018015</v>
      </c>
      <c r="I280" s="18">
        <f t="shared" si="390"/>
        <v>0</v>
      </c>
      <c r="J280" s="18">
        <f t="shared" si="392"/>
        <v>1801.8018018018015</v>
      </c>
    </row>
    <row r="281" spans="1:10" ht="15.75">
      <c r="A281" s="12">
        <v>43248</v>
      </c>
      <c r="B281" s="13" t="s">
        <v>123</v>
      </c>
      <c r="C281" s="18">
        <f t="shared" si="393"/>
        <v>345.42314335060451</v>
      </c>
      <c r="D281" s="18" t="s">
        <v>10</v>
      </c>
      <c r="E281" s="18">
        <v>579</v>
      </c>
      <c r="F281" s="18">
        <v>585</v>
      </c>
      <c r="G281" s="18">
        <v>591</v>
      </c>
      <c r="H281" s="18">
        <f t="shared" si="389"/>
        <v>2072.538860103627</v>
      </c>
      <c r="I281" s="18">
        <f t="shared" si="390"/>
        <v>2072.538860103627</v>
      </c>
      <c r="J281" s="18">
        <f t="shared" si="392"/>
        <v>4145.0777202072541</v>
      </c>
    </row>
    <row r="282" spans="1:10" ht="15.75">
      <c r="A282" s="12">
        <v>43248</v>
      </c>
      <c r="B282" s="13" t="s">
        <v>123</v>
      </c>
      <c r="C282" s="18">
        <f t="shared" si="393"/>
        <v>354.6099290780142</v>
      </c>
      <c r="D282" s="18" t="s">
        <v>10</v>
      </c>
      <c r="E282" s="18">
        <v>564</v>
      </c>
      <c r="F282" s="18">
        <v>570</v>
      </c>
      <c r="G282" s="18">
        <v>576</v>
      </c>
      <c r="H282" s="18">
        <f t="shared" si="389"/>
        <v>2127.6595744680853</v>
      </c>
      <c r="I282" s="18">
        <f t="shared" si="390"/>
        <v>2127.6595744680853</v>
      </c>
      <c r="J282" s="18">
        <f t="shared" si="392"/>
        <v>4255.3191489361707</v>
      </c>
    </row>
    <row r="283" spans="1:10" ht="15.75">
      <c r="A283" s="12">
        <v>43245</v>
      </c>
      <c r="B283" s="13" t="s">
        <v>105</v>
      </c>
      <c r="C283" s="18">
        <f t="shared" si="393"/>
        <v>961.53846153846155</v>
      </c>
      <c r="D283" s="18" t="s">
        <v>10</v>
      </c>
      <c r="E283" s="18">
        <v>208</v>
      </c>
      <c r="F283" s="18">
        <v>210</v>
      </c>
      <c r="G283" s="18"/>
      <c r="H283" s="18">
        <f t="shared" si="389"/>
        <v>1923.0769230769231</v>
      </c>
      <c r="I283" s="18">
        <f t="shared" si="390"/>
        <v>0</v>
      </c>
      <c r="J283" s="18">
        <f t="shared" si="392"/>
        <v>1923.0769230769231</v>
      </c>
    </row>
    <row r="284" spans="1:10" ht="15.75">
      <c r="A284" s="12">
        <v>43245</v>
      </c>
      <c r="B284" s="13" t="s">
        <v>34</v>
      </c>
      <c r="C284" s="18">
        <f t="shared" si="393"/>
        <v>769.23076923076928</v>
      </c>
      <c r="D284" s="18" t="s">
        <v>10</v>
      </c>
      <c r="E284" s="18">
        <v>260</v>
      </c>
      <c r="F284" s="18">
        <v>263</v>
      </c>
      <c r="G284" s="18"/>
      <c r="H284" s="18">
        <f t="shared" si="389"/>
        <v>2307.6923076923076</v>
      </c>
      <c r="I284" s="18">
        <f t="shared" si="390"/>
        <v>0</v>
      </c>
      <c r="J284" s="18">
        <f t="shared" si="392"/>
        <v>2307.6923076923076</v>
      </c>
    </row>
    <row r="285" spans="1:10" ht="15.75">
      <c r="A285" s="12">
        <v>43244</v>
      </c>
      <c r="B285" s="13" t="s">
        <v>122</v>
      </c>
      <c r="C285" s="18">
        <f t="shared" si="393"/>
        <v>664.45182724252493</v>
      </c>
      <c r="D285" s="18" t="s">
        <v>10</v>
      </c>
      <c r="E285" s="18">
        <v>301</v>
      </c>
      <c r="F285" s="18">
        <v>301</v>
      </c>
      <c r="G285" s="18"/>
      <c r="H285" s="18">
        <f t="shared" si="389"/>
        <v>0</v>
      </c>
      <c r="I285" s="18">
        <f t="shared" si="390"/>
        <v>0</v>
      </c>
      <c r="J285" s="18">
        <f t="shared" si="392"/>
        <v>0</v>
      </c>
    </row>
    <row r="286" spans="1:10" ht="15.75">
      <c r="A286" s="12">
        <v>43244</v>
      </c>
      <c r="B286" s="13" t="s">
        <v>121</v>
      </c>
      <c r="C286" s="18">
        <f t="shared" si="393"/>
        <v>138.69625520110958</v>
      </c>
      <c r="D286" s="18" t="s">
        <v>10</v>
      </c>
      <c r="E286" s="18">
        <v>1442</v>
      </c>
      <c r="F286" s="18">
        <v>1414</v>
      </c>
      <c r="G286" s="18"/>
      <c r="H286" s="18">
        <f t="shared" si="389"/>
        <v>-3883.4951456310682</v>
      </c>
      <c r="I286" s="18">
        <f t="shared" si="390"/>
        <v>0</v>
      </c>
      <c r="J286" s="18">
        <f t="shared" si="392"/>
        <v>-3883.4951456310682</v>
      </c>
    </row>
    <row r="287" spans="1:10" ht="15.75">
      <c r="A287" s="12">
        <v>43244</v>
      </c>
      <c r="B287" s="13" t="s">
        <v>120</v>
      </c>
      <c r="C287" s="18">
        <f t="shared" si="393"/>
        <v>4273.5042735042734</v>
      </c>
      <c r="D287" s="18" t="s">
        <v>10</v>
      </c>
      <c r="E287" s="18">
        <v>46.8</v>
      </c>
      <c r="F287" s="18">
        <v>47</v>
      </c>
      <c r="G287" s="18"/>
      <c r="H287" s="18">
        <f t="shared" si="389"/>
        <v>854.70085470086678</v>
      </c>
      <c r="I287" s="18">
        <f t="shared" si="390"/>
        <v>0</v>
      </c>
      <c r="J287" s="18">
        <f t="shared" si="392"/>
        <v>854.70085470086678</v>
      </c>
    </row>
    <row r="288" spans="1:10" ht="15.75">
      <c r="A288" s="12">
        <v>43243</v>
      </c>
      <c r="B288" s="13" t="s">
        <v>108</v>
      </c>
      <c r="C288" s="18">
        <v>10000</v>
      </c>
      <c r="D288" s="18" t="s">
        <v>10</v>
      </c>
      <c r="E288" s="18">
        <v>29.7</v>
      </c>
      <c r="F288" s="18">
        <v>30</v>
      </c>
      <c r="G288" s="18"/>
      <c r="H288" s="18">
        <f t="shared" si="389"/>
        <v>3000.0000000000073</v>
      </c>
      <c r="I288" s="18">
        <f t="shared" si="390"/>
        <v>0</v>
      </c>
      <c r="J288" s="18">
        <f t="shared" si="392"/>
        <v>3000.0000000000073</v>
      </c>
    </row>
    <row r="289" spans="1:10" ht="15.75">
      <c r="A289" s="12">
        <v>43243</v>
      </c>
      <c r="B289" s="13" t="s">
        <v>107</v>
      </c>
      <c r="C289" s="18">
        <f t="shared" si="393"/>
        <v>155.64202334630349</v>
      </c>
      <c r="D289" s="18" t="s">
        <v>10</v>
      </c>
      <c r="E289" s="18">
        <v>1285</v>
      </c>
      <c r="F289" s="18">
        <v>1300</v>
      </c>
      <c r="G289" s="18"/>
      <c r="H289" s="18">
        <f t="shared" si="389"/>
        <v>2334.6303501945522</v>
      </c>
      <c r="I289" s="18">
        <f t="shared" si="390"/>
        <v>0</v>
      </c>
      <c r="J289" s="18">
        <f t="shared" si="392"/>
        <v>2334.6303501945522</v>
      </c>
    </row>
    <row r="290" spans="1:10" ht="15.75">
      <c r="A290" s="12">
        <v>43243</v>
      </c>
      <c r="B290" s="13" t="s">
        <v>107</v>
      </c>
      <c r="C290" s="18">
        <f t="shared" si="393"/>
        <v>160.64257028112451</v>
      </c>
      <c r="D290" s="18" t="s">
        <v>10</v>
      </c>
      <c r="E290" s="18">
        <v>1245</v>
      </c>
      <c r="F290" s="18">
        <v>1257</v>
      </c>
      <c r="G290" s="18">
        <v>1269</v>
      </c>
      <c r="H290" s="18">
        <f t="shared" si="389"/>
        <v>1927.7108433734941</v>
      </c>
      <c r="I290" s="18">
        <f t="shared" si="390"/>
        <v>1927.7108433734941</v>
      </c>
      <c r="J290" s="18">
        <f t="shared" si="392"/>
        <v>3855.4216867469881</v>
      </c>
    </row>
    <row r="291" spans="1:10" ht="15.75">
      <c r="A291" s="12">
        <v>43242</v>
      </c>
      <c r="B291" s="13" t="s">
        <v>17</v>
      </c>
      <c r="C291" s="18">
        <f t="shared" si="393"/>
        <v>332.22591362126246</v>
      </c>
      <c r="D291" s="18" t="s">
        <v>10</v>
      </c>
      <c r="E291" s="18">
        <v>602</v>
      </c>
      <c r="F291" s="18">
        <v>608</v>
      </c>
      <c r="G291" s="18">
        <v>614</v>
      </c>
      <c r="H291" s="18">
        <f t="shared" si="389"/>
        <v>1993.3554817275749</v>
      </c>
      <c r="I291" s="18">
        <f t="shared" si="390"/>
        <v>1993.3554817275749</v>
      </c>
      <c r="J291" s="18">
        <f t="shared" si="392"/>
        <v>3986.7109634551498</v>
      </c>
    </row>
    <row r="292" spans="1:10" ht="15.75">
      <c r="A292" s="12">
        <v>43242</v>
      </c>
      <c r="B292" s="13" t="s">
        <v>17</v>
      </c>
      <c r="C292" s="18">
        <f t="shared" si="393"/>
        <v>346.62045060658579</v>
      </c>
      <c r="D292" s="18" t="s">
        <v>10</v>
      </c>
      <c r="E292" s="18">
        <v>577</v>
      </c>
      <c r="F292" s="18">
        <v>582</v>
      </c>
      <c r="G292" s="18">
        <v>587</v>
      </c>
      <c r="H292" s="18">
        <f t="shared" si="389"/>
        <v>1733.102253032929</v>
      </c>
      <c r="I292" s="18">
        <f t="shared" si="390"/>
        <v>1733.102253032929</v>
      </c>
      <c r="J292" s="18">
        <f t="shared" si="392"/>
        <v>3466.2045060658579</v>
      </c>
    </row>
    <row r="293" spans="1:10" ht="15.75">
      <c r="A293" s="12">
        <v>43242</v>
      </c>
      <c r="B293" s="13" t="s">
        <v>106</v>
      </c>
      <c r="C293" s="18">
        <f t="shared" si="393"/>
        <v>70.175438596491233</v>
      </c>
      <c r="D293" s="18" t="s">
        <v>10</v>
      </c>
      <c r="E293" s="18">
        <v>2850</v>
      </c>
      <c r="F293" s="18">
        <v>2880</v>
      </c>
      <c r="G293" s="18">
        <v>2910</v>
      </c>
      <c r="H293" s="18">
        <f t="shared" si="389"/>
        <v>2105.2631578947371</v>
      </c>
      <c r="I293" s="18">
        <f t="shared" si="390"/>
        <v>2105.2631578947371</v>
      </c>
      <c r="J293" s="18">
        <f t="shared" si="392"/>
        <v>4210.5263157894742</v>
      </c>
    </row>
    <row r="294" spans="1:10" ht="15.75">
      <c r="A294" s="12">
        <v>43241</v>
      </c>
      <c r="B294" s="13" t="s">
        <v>105</v>
      </c>
      <c r="C294" s="18">
        <f t="shared" si="393"/>
        <v>975.60975609756099</v>
      </c>
      <c r="D294" s="18" t="s">
        <v>9</v>
      </c>
      <c r="E294" s="18">
        <v>205</v>
      </c>
      <c r="F294" s="18">
        <v>206.5</v>
      </c>
      <c r="G294" s="18"/>
      <c r="H294" s="18">
        <f t="shared" si="389"/>
        <v>-1463.4146341463415</v>
      </c>
      <c r="I294" s="18">
        <f t="shared" si="390"/>
        <v>0</v>
      </c>
      <c r="J294" s="18">
        <f t="shared" si="392"/>
        <v>-1463.4146341463415</v>
      </c>
    </row>
    <row r="295" spans="1:10" ht="15.75">
      <c r="A295" s="12">
        <v>43241</v>
      </c>
      <c r="B295" s="13" t="s">
        <v>43</v>
      </c>
      <c r="C295" s="18">
        <f t="shared" si="393"/>
        <v>729.66070777088646</v>
      </c>
      <c r="D295" s="18" t="s">
        <v>9</v>
      </c>
      <c r="E295" s="18">
        <v>274.10000000000002</v>
      </c>
      <c r="F295" s="18">
        <v>276</v>
      </c>
      <c r="G295" s="18"/>
      <c r="H295" s="18">
        <f t="shared" si="389"/>
        <v>-1386.3553447646677</v>
      </c>
      <c r="I295" s="18">
        <f t="shared" si="390"/>
        <v>0</v>
      </c>
      <c r="J295" s="18">
        <f t="shared" si="392"/>
        <v>-1386.3553447646677</v>
      </c>
    </row>
    <row r="296" spans="1:10" ht="15.75">
      <c r="A296" s="12">
        <v>43238</v>
      </c>
      <c r="B296" s="13" t="s">
        <v>102</v>
      </c>
      <c r="C296" s="18">
        <f t="shared" si="393"/>
        <v>286.53295128939828</v>
      </c>
      <c r="D296" s="18" t="s">
        <v>10</v>
      </c>
      <c r="E296" s="18">
        <v>698</v>
      </c>
      <c r="F296" s="18">
        <v>701</v>
      </c>
      <c r="G296" s="18"/>
      <c r="H296" s="18">
        <f t="shared" si="389"/>
        <v>859.59885386819485</v>
      </c>
      <c r="I296" s="18">
        <f t="shared" si="390"/>
        <v>0</v>
      </c>
      <c r="J296" s="18">
        <f t="shared" si="392"/>
        <v>859.59885386819485</v>
      </c>
    </row>
    <row r="297" spans="1:10" ht="15.75">
      <c r="A297" s="12">
        <v>43238</v>
      </c>
      <c r="B297" s="13" t="s">
        <v>14</v>
      </c>
      <c r="C297" s="18">
        <f t="shared" si="393"/>
        <v>451.46726862302484</v>
      </c>
      <c r="D297" s="18" t="s">
        <v>9</v>
      </c>
      <c r="E297" s="18">
        <v>443</v>
      </c>
      <c r="F297" s="18">
        <v>435</v>
      </c>
      <c r="G297" s="18">
        <v>431</v>
      </c>
      <c r="H297" s="18">
        <f t="shared" si="389"/>
        <v>3611.7381489841987</v>
      </c>
      <c r="I297" s="18">
        <f t="shared" si="390"/>
        <v>1805.8690744920993</v>
      </c>
      <c r="J297" s="18">
        <f t="shared" si="392"/>
        <v>5417.6072234762978</v>
      </c>
    </row>
    <row r="298" spans="1:10" ht="15.75">
      <c r="A298" s="12">
        <v>43237</v>
      </c>
      <c r="B298" s="13" t="s">
        <v>104</v>
      </c>
      <c r="C298" s="18">
        <f t="shared" si="393"/>
        <v>264.20079260237782</v>
      </c>
      <c r="D298" s="18" t="s">
        <v>10</v>
      </c>
      <c r="E298" s="18">
        <v>757</v>
      </c>
      <c r="F298" s="18">
        <v>727</v>
      </c>
      <c r="G298" s="18"/>
      <c r="H298" s="18">
        <f t="shared" si="389"/>
        <v>-7926.0237780713342</v>
      </c>
      <c r="I298" s="18">
        <f t="shared" si="390"/>
        <v>0</v>
      </c>
      <c r="J298" s="18">
        <f t="shared" si="392"/>
        <v>-7926.0237780713342</v>
      </c>
    </row>
    <row r="299" spans="1:10" ht="15.75">
      <c r="A299" s="12">
        <v>43237</v>
      </c>
      <c r="B299" s="13" t="s">
        <v>104</v>
      </c>
      <c r="C299" s="18">
        <f t="shared" si="393"/>
        <v>268.81720430107526</v>
      </c>
      <c r="D299" s="18" t="s">
        <v>10</v>
      </c>
      <c r="E299" s="18">
        <v>744</v>
      </c>
      <c r="F299" s="18">
        <v>759</v>
      </c>
      <c r="G299" s="18">
        <v>774</v>
      </c>
      <c r="H299" s="18">
        <f t="shared" si="389"/>
        <v>4032.2580645161288</v>
      </c>
      <c r="I299" s="18">
        <f t="shared" si="390"/>
        <v>4032.2580645161288</v>
      </c>
      <c r="J299" s="18">
        <f t="shared" si="392"/>
        <v>8064.5161290322576</v>
      </c>
    </row>
    <row r="300" spans="1:10" ht="15.75">
      <c r="A300" s="12">
        <v>43237</v>
      </c>
      <c r="B300" s="13" t="s">
        <v>103</v>
      </c>
      <c r="C300" s="18">
        <f t="shared" si="393"/>
        <v>436.68122270742356</v>
      </c>
      <c r="D300" s="18" t="s">
        <v>10</v>
      </c>
      <c r="E300" s="18">
        <v>458</v>
      </c>
      <c r="F300" s="18">
        <v>462</v>
      </c>
      <c r="G300" s="18"/>
      <c r="H300" s="18">
        <f t="shared" si="389"/>
        <v>1746.7248908296942</v>
      </c>
      <c r="I300" s="18">
        <f t="shared" si="390"/>
        <v>0</v>
      </c>
      <c r="J300" s="18">
        <f t="shared" si="392"/>
        <v>1746.7248908296942</v>
      </c>
    </row>
    <row r="301" spans="1:10" ht="15.75">
      <c r="A301" s="12">
        <v>43236</v>
      </c>
      <c r="B301" s="13" t="s">
        <v>46</v>
      </c>
      <c r="C301" s="18">
        <f t="shared" si="393"/>
        <v>439.56043956043953</v>
      </c>
      <c r="D301" s="18" t="s">
        <v>10</v>
      </c>
      <c r="E301" s="18">
        <v>455</v>
      </c>
      <c r="F301" s="18">
        <v>455</v>
      </c>
      <c r="G301" s="18"/>
      <c r="H301" s="18">
        <f t="shared" si="389"/>
        <v>0</v>
      </c>
      <c r="I301" s="18">
        <f t="shared" si="390"/>
        <v>0</v>
      </c>
      <c r="J301" s="18">
        <f t="shared" si="392"/>
        <v>0</v>
      </c>
    </row>
    <row r="302" spans="1:10" ht="15.75">
      <c r="A302" s="12">
        <v>43236</v>
      </c>
      <c r="B302" s="13" t="s">
        <v>98</v>
      </c>
      <c r="C302" s="18">
        <f t="shared" si="393"/>
        <v>57.971014492753625</v>
      </c>
      <c r="D302" s="18" t="s">
        <v>10</v>
      </c>
      <c r="E302" s="18">
        <v>3450</v>
      </c>
      <c r="F302" s="18">
        <v>3480</v>
      </c>
      <c r="G302" s="18">
        <v>3510</v>
      </c>
      <c r="H302" s="18">
        <f t="shared" si="389"/>
        <v>1739.1304347826087</v>
      </c>
      <c r="I302" s="18">
        <f t="shared" si="390"/>
        <v>1739.1304347826087</v>
      </c>
      <c r="J302" s="18">
        <f t="shared" si="392"/>
        <v>3478.2608695652175</v>
      </c>
    </row>
    <row r="303" spans="1:10" ht="15.75">
      <c r="A303" s="12">
        <v>43236</v>
      </c>
      <c r="B303" s="13" t="s">
        <v>14</v>
      </c>
      <c r="C303" s="18">
        <f t="shared" si="393"/>
        <v>464.03712296983758</v>
      </c>
      <c r="D303" s="18" t="s">
        <v>9</v>
      </c>
      <c r="E303" s="18">
        <v>431</v>
      </c>
      <c r="F303" s="18">
        <v>427</v>
      </c>
      <c r="G303" s="18"/>
      <c r="H303" s="18">
        <f t="shared" si="389"/>
        <v>1856.1484918793503</v>
      </c>
      <c r="I303" s="18">
        <f t="shared" si="390"/>
        <v>0</v>
      </c>
      <c r="J303" s="18">
        <f t="shared" si="392"/>
        <v>1856.1484918793503</v>
      </c>
    </row>
    <row r="304" spans="1:10" ht="15.75">
      <c r="A304" s="12">
        <v>43235</v>
      </c>
      <c r="B304" s="13" t="s">
        <v>14</v>
      </c>
      <c r="C304" s="18">
        <f t="shared" si="393"/>
        <v>453.51473922902494</v>
      </c>
      <c r="D304" s="18" t="s">
        <v>9</v>
      </c>
      <c r="E304" s="18">
        <v>441</v>
      </c>
      <c r="F304" s="18">
        <v>437</v>
      </c>
      <c r="G304" s="18"/>
      <c r="H304" s="18">
        <f t="shared" si="389"/>
        <v>1814.0589569160998</v>
      </c>
      <c r="I304" s="18">
        <f t="shared" si="390"/>
        <v>0</v>
      </c>
      <c r="J304" s="18">
        <f t="shared" si="392"/>
        <v>1814.0589569160998</v>
      </c>
    </row>
    <row r="305" spans="1:10" ht="15.75">
      <c r="A305" s="12">
        <v>43235</v>
      </c>
      <c r="B305" s="13" t="s">
        <v>30</v>
      </c>
      <c r="C305" s="18">
        <f t="shared" si="393"/>
        <v>452.48868778280541</v>
      </c>
      <c r="D305" s="18" t="s">
        <v>10</v>
      </c>
      <c r="E305" s="18">
        <v>442</v>
      </c>
      <c r="F305" s="18">
        <v>430</v>
      </c>
      <c r="G305" s="18"/>
      <c r="H305" s="18">
        <f t="shared" si="389"/>
        <v>-5429.8642533936654</v>
      </c>
      <c r="I305" s="18">
        <f t="shared" si="390"/>
        <v>0</v>
      </c>
      <c r="J305" s="18">
        <f t="shared" si="392"/>
        <v>-5429.8642533936654</v>
      </c>
    </row>
    <row r="306" spans="1:10" ht="15.75">
      <c r="A306" s="12">
        <v>43235</v>
      </c>
      <c r="B306" s="13" t="s">
        <v>102</v>
      </c>
      <c r="C306" s="18">
        <f t="shared" si="393"/>
        <v>291.97080291970804</v>
      </c>
      <c r="D306" s="18" t="s">
        <v>10</v>
      </c>
      <c r="E306" s="18">
        <v>685</v>
      </c>
      <c r="F306" s="18">
        <v>692</v>
      </c>
      <c r="G306" s="18">
        <v>699</v>
      </c>
      <c r="H306" s="18">
        <f t="shared" si="389"/>
        <v>2043.7956204379561</v>
      </c>
      <c r="I306" s="18">
        <f t="shared" si="390"/>
        <v>2043.7956204379561</v>
      </c>
      <c r="J306" s="18">
        <f t="shared" si="392"/>
        <v>4087.5912408759123</v>
      </c>
    </row>
    <row r="307" spans="1:10" ht="15.75">
      <c r="A307" s="12">
        <v>43234</v>
      </c>
      <c r="B307" s="13" t="s">
        <v>100</v>
      </c>
      <c r="C307" s="18">
        <f t="shared" si="393"/>
        <v>210.08403361344537</v>
      </c>
      <c r="D307" s="18" t="s">
        <v>10</v>
      </c>
      <c r="E307" s="18">
        <v>952</v>
      </c>
      <c r="F307" s="18">
        <v>961</v>
      </c>
      <c r="G307" s="18"/>
      <c r="H307" s="18">
        <f t="shared" si="389"/>
        <v>1890.7563025210084</v>
      </c>
      <c r="I307" s="18">
        <f t="shared" si="390"/>
        <v>0</v>
      </c>
      <c r="J307" s="18">
        <f t="shared" si="392"/>
        <v>1890.7563025210084</v>
      </c>
    </row>
    <row r="308" spans="1:10" ht="15.75">
      <c r="A308" s="12">
        <v>43234</v>
      </c>
      <c r="B308" s="13" t="s">
        <v>101</v>
      </c>
      <c r="C308" s="18">
        <f t="shared" si="393"/>
        <v>268.24034334763945</v>
      </c>
      <c r="D308" s="18" t="s">
        <v>9</v>
      </c>
      <c r="E308" s="18">
        <v>745.6</v>
      </c>
      <c r="F308" s="18">
        <v>740</v>
      </c>
      <c r="G308" s="18"/>
      <c r="H308" s="18">
        <f t="shared" si="389"/>
        <v>1502.1459227467869</v>
      </c>
      <c r="I308" s="18">
        <f t="shared" si="390"/>
        <v>0</v>
      </c>
      <c r="J308" s="18">
        <f t="shared" si="392"/>
        <v>1502.1459227467869</v>
      </c>
    </row>
    <row r="309" spans="1:10" ht="15.75">
      <c r="A309" s="12">
        <v>43234</v>
      </c>
      <c r="B309" s="13" t="s">
        <v>26</v>
      </c>
      <c r="C309" s="18">
        <f t="shared" si="393"/>
        <v>585.65153733528552</v>
      </c>
      <c r="D309" s="18" t="s">
        <v>10</v>
      </c>
      <c r="E309" s="18">
        <v>341.5</v>
      </c>
      <c r="F309" s="18">
        <v>344.5</v>
      </c>
      <c r="G309" s="18"/>
      <c r="H309" s="18">
        <f t="shared" si="389"/>
        <v>1756.9546120058567</v>
      </c>
      <c r="I309" s="18">
        <f t="shared" si="390"/>
        <v>0</v>
      </c>
      <c r="J309" s="18">
        <f t="shared" si="392"/>
        <v>1756.9546120058567</v>
      </c>
    </row>
    <row r="310" spans="1:10" ht="15.75">
      <c r="A310" s="12">
        <v>43234</v>
      </c>
      <c r="B310" s="13" t="s">
        <v>28</v>
      </c>
      <c r="C310" s="18">
        <f t="shared" si="393"/>
        <v>2116.4021164021165</v>
      </c>
      <c r="D310" s="18" t="s">
        <v>10</v>
      </c>
      <c r="E310" s="18">
        <v>94.5</v>
      </c>
      <c r="F310" s="18">
        <v>93.6</v>
      </c>
      <c r="G310" s="18"/>
      <c r="H310" s="18">
        <f t="shared" si="389"/>
        <v>-1904.7619047619169</v>
      </c>
      <c r="I310" s="18">
        <f t="shared" si="390"/>
        <v>0</v>
      </c>
      <c r="J310" s="18">
        <f t="shared" si="392"/>
        <v>-1904.7619047619169</v>
      </c>
    </row>
    <row r="311" spans="1:10" ht="15.75">
      <c r="A311" s="12">
        <v>43231</v>
      </c>
      <c r="B311" s="13" t="s">
        <v>99</v>
      </c>
      <c r="C311" s="18">
        <f t="shared" si="393"/>
        <v>186.9158878504673</v>
      </c>
      <c r="D311" s="18" t="s">
        <v>9</v>
      </c>
      <c r="E311" s="18">
        <v>1070</v>
      </c>
      <c r="F311" s="18">
        <v>1060</v>
      </c>
      <c r="G311" s="18"/>
      <c r="H311" s="18">
        <f t="shared" ref="H311" si="394">(IF(D311="SELL",E311-F311,IF(D311="BUY",F311-E311)))*C311</f>
        <v>1869.1588785046729</v>
      </c>
      <c r="I311" s="18">
        <f t="shared" ref="I311" si="395">(IF(D311="SELL",IF(G311="",0,F311-G311),IF(D311="BUY",IF(G311="",0,G311-F311))))*C311</f>
        <v>0</v>
      </c>
      <c r="J311" s="18">
        <f t="shared" si="392"/>
        <v>1869.1588785046729</v>
      </c>
    </row>
    <row r="312" spans="1:10" ht="15.75">
      <c r="A312" s="12">
        <v>43230</v>
      </c>
      <c r="B312" s="13" t="s">
        <v>28</v>
      </c>
      <c r="C312" s="18">
        <f>200000/E312</f>
        <v>1960.7843137254902</v>
      </c>
      <c r="D312" s="18" t="s">
        <v>9</v>
      </c>
      <c r="E312" s="18">
        <v>102</v>
      </c>
      <c r="F312" s="18">
        <v>101</v>
      </c>
      <c r="G312" s="18">
        <v>100</v>
      </c>
      <c r="H312" s="18">
        <f>(IF(D312="SELL",E312-F312,IF(D312="BUY",F312-E312)))*C312</f>
        <v>1960.7843137254902</v>
      </c>
      <c r="I312" s="18">
        <f>(IF(D312="SELL",IF(G312="",0,F312-G312),IF(D312="BUY",IF(G312="",0,G312-F312))))*C312</f>
        <v>1960.7843137254902</v>
      </c>
      <c r="J312" s="18">
        <f>SUM(H312,I312)</f>
        <v>3921.5686274509803</v>
      </c>
    </row>
    <row r="313" spans="1:10" ht="15.75">
      <c r="A313" s="12">
        <v>43230</v>
      </c>
      <c r="B313" s="13" t="s">
        <v>28</v>
      </c>
      <c r="C313" s="18">
        <f>200000/E313</f>
        <v>1923.0769230769231</v>
      </c>
      <c r="D313" s="18" t="s">
        <v>9</v>
      </c>
      <c r="E313" s="18">
        <v>104</v>
      </c>
      <c r="F313" s="18">
        <v>103</v>
      </c>
      <c r="G313" s="18">
        <v>102</v>
      </c>
      <c r="H313" s="18">
        <f>(IF(D313="SELL",E313-F313,IF(D313="BUY",F313-E313)))*C313</f>
        <v>1923.0769230769231</v>
      </c>
      <c r="I313" s="18">
        <f>(IF(D313="SELL",IF(G313="",0,F313-G313),IF(D313="BUY",IF(G313="",0,G313-F313))))*C313</f>
        <v>1923.0769230769231</v>
      </c>
      <c r="J313" s="18">
        <f>SUM(H313,I313)</f>
        <v>3846.1538461538462</v>
      </c>
    </row>
    <row r="314" spans="1:10" ht="15.75">
      <c r="A314" s="12">
        <v>43229</v>
      </c>
      <c r="B314" s="13" t="s">
        <v>98</v>
      </c>
      <c r="C314" s="18">
        <f t="shared" ref="C314:C584" si="396">200000/E314</f>
        <v>62.305295950155767</v>
      </c>
      <c r="D314" s="18" t="s">
        <v>10</v>
      </c>
      <c r="E314" s="18">
        <v>3210</v>
      </c>
      <c r="F314" s="18">
        <v>3240</v>
      </c>
      <c r="G314" s="18"/>
      <c r="H314" s="18">
        <f t="shared" ref="H314:H584" si="397">(IF(D314="SELL",E314-F314,IF(D314="BUY",F314-E314)))*C314</f>
        <v>1869.1588785046729</v>
      </c>
      <c r="I314" s="18">
        <f t="shared" ref="I314:I536" si="398">(IF(D314="SELL",IF(G314="",0,F314-G314),IF(D314="BUY",IF(G314="",0,G314-F314))))*C314</f>
        <v>0</v>
      </c>
      <c r="J314" s="18">
        <f t="shared" ref="J314:J584" si="399">SUM(H314,I314)</f>
        <v>1869.1588785046729</v>
      </c>
    </row>
    <row r="315" spans="1:10" ht="15.75">
      <c r="A315" s="12">
        <v>43229</v>
      </c>
      <c r="B315" s="13" t="s">
        <v>98</v>
      </c>
      <c r="C315" s="18">
        <f t="shared" si="396"/>
        <v>63.492063492063494</v>
      </c>
      <c r="D315" s="18" t="s">
        <v>10</v>
      </c>
      <c r="E315" s="18">
        <v>3150</v>
      </c>
      <c r="F315" s="18">
        <v>3180</v>
      </c>
      <c r="G315" s="18">
        <v>3210</v>
      </c>
      <c r="H315" s="18">
        <f t="shared" si="397"/>
        <v>1904.7619047619048</v>
      </c>
      <c r="I315" s="18">
        <f t="shared" si="398"/>
        <v>1904.7619047619048</v>
      </c>
      <c r="J315" s="18">
        <f t="shared" si="399"/>
        <v>3809.5238095238096</v>
      </c>
    </row>
    <row r="316" spans="1:10" ht="15.75">
      <c r="A316" s="12">
        <v>43228</v>
      </c>
      <c r="B316" s="13" t="s">
        <v>97</v>
      </c>
      <c r="C316" s="18">
        <f t="shared" si="396"/>
        <v>509.35948045332998</v>
      </c>
      <c r="D316" s="18" t="s">
        <v>10</v>
      </c>
      <c r="E316" s="18">
        <v>392.65</v>
      </c>
      <c r="F316" s="18">
        <v>396.5</v>
      </c>
      <c r="G316" s="18"/>
      <c r="H316" s="18">
        <f t="shared" si="397"/>
        <v>1961.033999745332</v>
      </c>
      <c r="I316" s="18">
        <f t="shared" si="398"/>
        <v>0</v>
      </c>
      <c r="J316" s="18">
        <f t="shared" si="399"/>
        <v>1961.033999745332</v>
      </c>
    </row>
    <row r="317" spans="1:10" ht="15.75">
      <c r="A317" s="12">
        <v>43227</v>
      </c>
      <c r="B317" s="13" t="s">
        <v>96</v>
      </c>
      <c r="C317" s="18">
        <f t="shared" si="396"/>
        <v>533.61792956243323</v>
      </c>
      <c r="D317" s="18" t="s">
        <v>10</v>
      </c>
      <c r="E317" s="18">
        <v>374.8</v>
      </c>
      <c r="F317" s="18">
        <v>378.8</v>
      </c>
      <c r="G317" s="18"/>
      <c r="H317" s="18">
        <f t="shared" si="397"/>
        <v>2134.4717182497329</v>
      </c>
      <c r="I317" s="18">
        <f t="shared" si="398"/>
        <v>0</v>
      </c>
      <c r="J317" s="18">
        <f t="shared" si="399"/>
        <v>2134.4717182497329</v>
      </c>
    </row>
    <row r="318" spans="1:10" ht="15.75">
      <c r="A318" s="12">
        <v>43224</v>
      </c>
      <c r="B318" s="13" t="s">
        <v>37</v>
      </c>
      <c r="C318" s="18">
        <f t="shared" si="396"/>
        <v>1342.2818791946308</v>
      </c>
      <c r="D318" s="18" t="s">
        <v>9</v>
      </c>
      <c r="E318" s="18">
        <v>149</v>
      </c>
      <c r="F318" s="18">
        <v>146</v>
      </c>
      <c r="G318" s="18">
        <v>143</v>
      </c>
      <c r="H318" s="18">
        <f t="shared" si="397"/>
        <v>4026.8456375838923</v>
      </c>
      <c r="I318" s="18">
        <f t="shared" si="398"/>
        <v>4026.8456375838923</v>
      </c>
      <c r="J318" s="18">
        <f t="shared" si="399"/>
        <v>8053.6912751677846</v>
      </c>
    </row>
    <row r="319" spans="1:10" ht="15.75">
      <c r="A319" s="12">
        <v>43223</v>
      </c>
      <c r="B319" s="13" t="s">
        <v>95</v>
      </c>
      <c r="C319" s="18">
        <f t="shared" si="396"/>
        <v>1578.5319652722967</v>
      </c>
      <c r="D319" s="18" t="s">
        <v>10</v>
      </c>
      <c r="E319" s="18">
        <v>126.7</v>
      </c>
      <c r="F319" s="18">
        <v>127.9</v>
      </c>
      <c r="G319" s="18"/>
      <c r="H319" s="18">
        <f t="shared" si="397"/>
        <v>1894.2383583267606</v>
      </c>
      <c r="I319" s="18">
        <f t="shared" si="398"/>
        <v>0</v>
      </c>
      <c r="J319" s="18">
        <f t="shared" si="399"/>
        <v>1894.2383583267606</v>
      </c>
    </row>
    <row r="320" spans="1:10" ht="15.75">
      <c r="A320" s="12">
        <v>43222</v>
      </c>
      <c r="B320" s="13" t="s">
        <v>37</v>
      </c>
      <c r="C320" s="18">
        <f t="shared" si="396"/>
        <v>1785.7142857142858</v>
      </c>
      <c r="D320" s="18" t="s">
        <v>9</v>
      </c>
      <c r="E320" s="18">
        <v>112</v>
      </c>
      <c r="F320" s="18">
        <v>110.5</v>
      </c>
      <c r="G320" s="18"/>
      <c r="H320" s="18">
        <f t="shared" si="397"/>
        <v>2678.5714285714284</v>
      </c>
      <c r="I320" s="18">
        <f t="shared" si="398"/>
        <v>0</v>
      </c>
      <c r="J320" s="18">
        <f t="shared" si="399"/>
        <v>2678.5714285714284</v>
      </c>
    </row>
    <row r="321" spans="1:10" ht="15.75">
      <c r="A321" s="12">
        <v>43222</v>
      </c>
      <c r="B321" s="13" t="s">
        <v>37</v>
      </c>
      <c r="C321" s="18">
        <f t="shared" si="396"/>
        <v>1687.051876845213</v>
      </c>
      <c r="D321" s="18" t="s">
        <v>9</v>
      </c>
      <c r="E321" s="18">
        <v>118.55</v>
      </c>
      <c r="F321" s="18">
        <v>117.05</v>
      </c>
      <c r="G321" s="18">
        <v>115.55</v>
      </c>
      <c r="H321" s="18">
        <f t="shared" si="397"/>
        <v>2530.5778152678195</v>
      </c>
      <c r="I321" s="18">
        <f t="shared" si="398"/>
        <v>2530.5778152678195</v>
      </c>
      <c r="J321" s="18">
        <f t="shared" si="399"/>
        <v>5061.1556305356389</v>
      </c>
    </row>
    <row r="322" spans="1:10" ht="15.75">
      <c r="A322" s="12">
        <v>43217</v>
      </c>
      <c r="B322" s="13" t="s">
        <v>37</v>
      </c>
      <c r="C322" s="18">
        <f t="shared" si="396"/>
        <v>1000</v>
      </c>
      <c r="D322" s="18" t="s">
        <v>9</v>
      </c>
      <c r="E322" s="18">
        <v>200</v>
      </c>
      <c r="F322" s="18">
        <v>198</v>
      </c>
      <c r="G322" s="18">
        <v>196</v>
      </c>
      <c r="H322" s="18">
        <f t="shared" si="397"/>
        <v>2000</v>
      </c>
      <c r="I322" s="18">
        <f t="shared" si="398"/>
        <v>2000</v>
      </c>
      <c r="J322" s="18">
        <f t="shared" si="399"/>
        <v>4000</v>
      </c>
    </row>
    <row r="323" spans="1:10" ht="15.75">
      <c r="A323" s="12">
        <v>43217</v>
      </c>
      <c r="B323" s="13" t="s">
        <v>37</v>
      </c>
      <c r="C323" s="18">
        <f t="shared" si="396"/>
        <v>962.69554753309262</v>
      </c>
      <c r="D323" s="18" t="s">
        <v>9</v>
      </c>
      <c r="E323" s="18">
        <v>207.75</v>
      </c>
      <c r="F323" s="18">
        <v>205.75</v>
      </c>
      <c r="G323" s="18">
        <v>203.75</v>
      </c>
      <c r="H323" s="18">
        <f t="shared" si="397"/>
        <v>1925.3910950661852</v>
      </c>
      <c r="I323" s="18">
        <f t="shared" si="398"/>
        <v>1925.3910950661852</v>
      </c>
      <c r="J323" s="18">
        <f t="shared" si="399"/>
        <v>3850.7821901323705</v>
      </c>
    </row>
    <row r="324" spans="1:10" ht="15.75">
      <c r="A324" s="12">
        <v>43216</v>
      </c>
      <c r="B324" s="13" t="s">
        <v>94</v>
      </c>
      <c r="C324" s="18">
        <f t="shared" si="396"/>
        <v>572.08237986270024</v>
      </c>
      <c r="D324" s="18" t="s">
        <v>10</v>
      </c>
      <c r="E324" s="18">
        <v>349.6</v>
      </c>
      <c r="F324" s="18">
        <v>352.6</v>
      </c>
      <c r="G324" s="18">
        <v>355.6</v>
      </c>
      <c r="H324" s="18">
        <f t="shared" si="397"/>
        <v>1716.2471395881007</v>
      </c>
      <c r="I324" s="18">
        <f t="shared" si="398"/>
        <v>1716.2471395881007</v>
      </c>
      <c r="J324" s="18">
        <f t="shared" si="399"/>
        <v>3432.4942791762014</v>
      </c>
    </row>
    <row r="325" spans="1:10" ht="15.75">
      <c r="A325" s="12">
        <v>43216</v>
      </c>
      <c r="B325" s="13" t="s">
        <v>93</v>
      </c>
      <c r="C325" s="18">
        <f t="shared" si="396"/>
        <v>291.12081513828241</v>
      </c>
      <c r="D325" s="18" t="s">
        <v>10</v>
      </c>
      <c r="E325" s="18">
        <v>687</v>
      </c>
      <c r="F325" s="18">
        <v>667</v>
      </c>
      <c r="G325" s="18"/>
      <c r="H325" s="18">
        <f t="shared" si="397"/>
        <v>-5822.4163027656487</v>
      </c>
      <c r="I325" s="18">
        <f t="shared" si="398"/>
        <v>0</v>
      </c>
      <c r="J325" s="18">
        <f t="shared" si="399"/>
        <v>-5822.4163027656487</v>
      </c>
    </row>
    <row r="326" spans="1:10" ht="15.75">
      <c r="A326" s="12">
        <v>43216</v>
      </c>
      <c r="B326" s="13" t="s">
        <v>25</v>
      </c>
      <c r="C326" s="18">
        <f t="shared" si="396"/>
        <v>230.41474654377879</v>
      </c>
      <c r="D326" s="18" t="s">
        <v>10</v>
      </c>
      <c r="E326" s="18">
        <v>868</v>
      </c>
      <c r="F326" s="18">
        <v>876</v>
      </c>
      <c r="G326" s="18"/>
      <c r="H326" s="18">
        <f t="shared" si="397"/>
        <v>1843.3179723502303</v>
      </c>
      <c r="I326" s="18">
        <f t="shared" si="398"/>
        <v>0</v>
      </c>
      <c r="J326" s="18">
        <f t="shared" si="399"/>
        <v>1843.3179723502303</v>
      </c>
    </row>
    <row r="327" spans="1:10" ht="15.75">
      <c r="A327" s="12">
        <v>43215</v>
      </c>
      <c r="B327" s="13" t="s">
        <v>92</v>
      </c>
      <c r="C327" s="18">
        <f t="shared" si="396"/>
        <v>326.26427406199019</v>
      </c>
      <c r="D327" s="18" t="s">
        <v>10</v>
      </c>
      <c r="E327" s="18">
        <v>613</v>
      </c>
      <c r="F327" s="18">
        <v>618.20000000000005</v>
      </c>
      <c r="G327" s="18"/>
      <c r="H327" s="18">
        <f t="shared" si="397"/>
        <v>1696.5742251223639</v>
      </c>
      <c r="I327" s="18">
        <f t="shared" si="398"/>
        <v>0</v>
      </c>
      <c r="J327" s="18">
        <f t="shared" si="399"/>
        <v>1696.5742251223639</v>
      </c>
    </row>
    <row r="328" spans="1:10" ht="15.75">
      <c r="A328" s="12">
        <v>43215</v>
      </c>
      <c r="B328" s="13" t="s">
        <v>90</v>
      </c>
      <c r="C328" s="18">
        <f t="shared" si="396"/>
        <v>662.25165562913912</v>
      </c>
      <c r="D328" s="18" t="s">
        <v>10</v>
      </c>
      <c r="E328" s="18">
        <v>302</v>
      </c>
      <c r="F328" s="18">
        <v>305</v>
      </c>
      <c r="G328" s="18">
        <v>308</v>
      </c>
      <c r="H328" s="18">
        <f t="shared" si="397"/>
        <v>1986.7549668874174</v>
      </c>
      <c r="I328" s="18">
        <f t="shared" si="398"/>
        <v>1986.7549668874174</v>
      </c>
      <c r="J328" s="18">
        <f t="shared" si="399"/>
        <v>3973.5099337748347</v>
      </c>
    </row>
    <row r="329" spans="1:10" ht="15.75">
      <c r="A329" s="12">
        <v>43215</v>
      </c>
      <c r="B329" s="13" t="s">
        <v>91</v>
      </c>
      <c r="C329" s="18">
        <f t="shared" si="396"/>
        <v>263.15789473684208</v>
      </c>
      <c r="D329" s="18" t="s">
        <v>10</v>
      </c>
      <c r="E329" s="18">
        <v>760</v>
      </c>
      <c r="F329" s="18">
        <v>764</v>
      </c>
      <c r="G329" s="18">
        <v>768</v>
      </c>
      <c r="H329" s="18">
        <f t="shared" si="397"/>
        <v>1052.6315789473683</v>
      </c>
      <c r="I329" s="18">
        <f t="shared" si="398"/>
        <v>1052.6315789473683</v>
      </c>
      <c r="J329" s="18">
        <f t="shared" si="399"/>
        <v>2105.2631578947367</v>
      </c>
    </row>
    <row r="330" spans="1:10" ht="15.75">
      <c r="A330" s="12">
        <v>43215</v>
      </c>
      <c r="B330" s="13" t="s">
        <v>25</v>
      </c>
      <c r="C330" s="18">
        <f t="shared" si="396"/>
        <v>234.19203747072601</v>
      </c>
      <c r="D330" s="18" t="s">
        <v>10</v>
      </c>
      <c r="E330" s="18">
        <v>854</v>
      </c>
      <c r="F330" s="18">
        <v>862</v>
      </c>
      <c r="G330" s="18"/>
      <c r="H330" s="18">
        <f t="shared" si="397"/>
        <v>1873.5362997658081</v>
      </c>
      <c r="I330" s="18">
        <f t="shared" si="398"/>
        <v>0</v>
      </c>
      <c r="J330" s="18">
        <f t="shared" si="399"/>
        <v>1873.5362997658081</v>
      </c>
    </row>
    <row r="331" spans="1:10" ht="15.75">
      <c r="A331" s="12">
        <v>43215</v>
      </c>
      <c r="B331" s="13" t="s">
        <v>90</v>
      </c>
      <c r="C331" s="18">
        <f t="shared" si="396"/>
        <v>662.25165562913912</v>
      </c>
      <c r="D331" s="18" t="s">
        <v>10</v>
      </c>
      <c r="E331" s="18">
        <v>302</v>
      </c>
      <c r="F331" s="18">
        <v>305</v>
      </c>
      <c r="G331" s="18">
        <v>308</v>
      </c>
      <c r="H331" s="18">
        <f t="shared" si="397"/>
        <v>1986.7549668874174</v>
      </c>
      <c r="I331" s="18">
        <f t="shared" si="398"/>
        <v>1986.7549668874174</v>
      </c>
      <c r="J331" s="18">
        <f t="shared" si="399"/>
        <v>3973.5099337748347</v>
      </c>
    </row>
    <row r="332" spans="1:10" ht="15.75">
      <c r="A332" s="12">
        <v>43215</v>
      </c>
      <c r="B332" s="13" t="s">
        <v>89</v>
      </c>
      <c r="C332" s="18">
        <f t="shared" si="396"/>
        <v>432.90043290043292</v>
      </c>
      <c r="D332" s="18" t="s">
        <v>10</v>
      </c>
      <c r="E332" s="18">
        <v>462</v>
      </c>
      <c r="F332" s="18">
        <v>467</v>
      </c>
      <c r="G332" s="18">
        <v>472</v>
      </c>
      <c r="H332" s="18">
        <f t="shared" si="397"/>
        <v>2164.5021645021648</v>
      </c>
      <c r="I332" s="18">
        <f t="shared" si="398"/>
        <v>2164.5021645021648</v>
      </c>
      <c r="J332" s="18">
        <f t="shared" si="399"/>
        <v>4329.0043290043295</v>
      </c>
    </row>
    <row r="333" spans="1:10" ht="15.75">
      <c r="A333" s="12">
        <v>43214</v>
      </c>
      <c r="B333" s="13" t="s">
        <v>88</v>
      </c>
      <c r="C333" s="18">
        <f t="shared" si="396"/>
        <v>479.61630695443642</v>
      </c>
      <c r="D333" s="18" t="s">
        <v>10</v>
      </c>
      <c r="E333" s="18">
        <v>417</v>
      </c>
      <c r="F333" s="18">
        <v>421</v>
      </c>
      <c r="G333" s="18">
        <v>425</v>
      </c>
      <c r="H333" s="18">
        <f t="shared" si="397"/>
        <v>1918.4652278177457</v>
      </c>
      <c r="I333" s="18">
        <f t="shared" si="398"/>
        <v>1918.4652278177457</v>
      </c>
      <c r="J333" s="18">
        <f t="shared" si="399"/>
        <v>3836.9304556354914</v>
      </c>
    </row>
    <row r="334" spans="1:10" ht="15.75">
      <c r="A334" s="12">
        <v>43214</v>
      </c>
      <c r="B334" s="13" t="s">
        <v>88</v>
      </c>
      <c r="C334" s="18">
        <f t="shared" si="396"/>
        <v>491.40049140049138</v>
      </c>
      <c r="D334" s="18" t="s">
        <v>10</v>
      </c>
      <c r="E334" s="18">
        <v>407</v>
      </c>
      <c r="F334" s="18">
        <v>411</v>
      </c>
      <c r="G334" s="18"/>
      <c r="H334" s="18">
        <f t="shared" si="397"/>
        <v>1965.6019656019655</v>
      </c>
      <c r="I334" s="18">
        <f t="shared" si="398"/>
        <v>0</v>
      </c>
      <c r="J334" s="18">
        <f t="shared" si="399"/>
        <v>1965.6019656019655</v>
      </c>
    </row>
    <row r="335" spans="1:10" ht="15.75">
      <c r="A335" s="12">
        <v>43214</v>
      </c>
      <c r="B335" s="13" t="s">
        <v>87</v>
      </c>
      <c r="C335" s="18">
        <f t="shared" si="396"/>
        <v>3561.8878005342831</v>
      </c>
      <c r="D335" s="18" t="s">
        <v>10</v>
      </c>
      <c r="E335" s="18">
        <v>56.15</v>
      </c>
      <c r="F335" s="18">
        <v>56.65</v>
      </c>
      <c r="G335" s="18"/>
      <c r="H335" s="18">
        <f t="shared" si="397"/>
        <v>1780.9439002671415</v>
      </c>
      <c r="I335" s="18">
        <f t="shared" si="398"/>
        <v>0</v>
      </c>
      <c r="J335" s="18">
        <f t="shared" si="399"/>
        <v>1780.9439002671415</v>
      </c>
    </row>
    <row r="336" spans="1:10" ht="15.75">
      <c r="A336" s="12">
        <v>43214</v>
      </c>
      <c r="B336" s="13" t="s">
        <v>86</v>
      </c>
      <c r="C336" s="18">
        <f t="shared" si="396"/>
        <v>239.80815347721821</v>
      </c>
      <c r="D336" s="18" t="s">
        <v>10</v>
      </c>
      <c r="E336" s="18">
        <v>834</v>
      </c>
      <c r="F336" s="18">
        <v>810</v>
      </c>
      <c r="G336" s="18"/>
      <c r="H336" s="18">
        <f t="shared" si="397"/>
        <v>-5755.3956834532373</v>
      </c>
      <c r="I336" s="18">
        <f t="shared" si="398"/>
        <v>0</v>
      </c>
      <c r="J336" s="18">
        <f t="shared" si="399"/>
        <v>-5755.3956834532373</v>
      </c>
    </row>
    <row r="337" spans="1:10" ht="15.75">
      <c r="A337" s="12">
        <v>43213</v>
      </c>
      <c r="B337" s="13" t="s">
        <v>85</v>
      </c>
      <c r="C337" s="18">
        <f t="shared" si="396"/>
        <v>1010.10101010101</v>
      </c>
      <c r="D337" s="18" t="s">
        <v>10</v>
      </c>
      <c r="E337" s="18">
        <v>198</v>
      </c>
      <c r="F337" s="18">
        <v>200</v>
      </c>
      <c r="G337" s="18">
        <v>202</v>
      </c>
      <c r="H337" s="18">
        <f t="shared" si="397"/>
        <v>2020.2020202020201</v>
      </c>
      <c r="I337" s="18">
        <f t="shared" si="398"/>
        <v>2020.2020202020201</v>
      </c>
      <c r="J337" s="18">
        <f t="shared" si="399"/>
        <v>4040.4040404040402</v>
      </c>
    </row>
    <row r="338" spans="1:10" ht="15.75">
      <c r="A338" s="12">
        <v>43213</v>
      </c>
      <c r="B338" s="13" t="s">
        <v>61</v>
      </c>
      <c r="C338" s="18">
        <f t="shared" si="396"/>
        <v>439.56043956043953</v>
      </c>
      <c r="D338" s="18" t="s">
        <v>10</v>
      </c>
      <c r="E338" s="18">
        <v>455</v>
      </c>
      <c r="F338" s="18">
        <v>460</v>
      </c>
      <c r="G338" s="18"/>
      <c r="H338" s="18">
        <f t="shared" si="397"/>
        <v>2197.8021978021975</v>
      </c>
      <c r="I338" s="18">
        <f t="shared" si="398"/>
        <v>0</v>
      </c>
      <c r="J338" s="18">
        <f t="shared" si="399"/>
        <v>2197.8021978021975</v>
      </c>
    </row>
    <row r="339" spans="1:10" ht="15.75">
      <c r="A339" s="12">
        <v>43210</v>
      </c>
      <c r="B339" s="13" t="s">
        <v>56</v>
      </c>
      <c r="C339" s="18">
        <f t="shared" si="396"/>
        <v>425.531914893617</v>
      </c>
      <c r="D339" s="18" t="s">
        <v>10</v>
      </c>
      <c r="E339" s="18">
        <v>470</v>
      </c>
      <c r="F339" s="18">
        <v>474</v>
      </c>
      <c r="G339" s="18">
        <v>478</v>
      </c>
      <c r="H339" s="18">
        <f t="shared" si="397"/>
        <v>1702.127659574468</v>
      </c>
      <c r="I339" s="18">
        <f t="shared" si="398"/>
        <v>1702.127659574468</v>
      </c>
      <c r="J339" s="18">
        <f t="shared" si="399"/>
        <v>3404.255319148936</v>
      </c>
    </row>
    <row r="340" spans="1:10" ht="15.75">
      <c r="A340" s="12">
        <v>43209</v>
      </c>
      <c r="B340" s="13" t="s">
        <v>80</v>
      </c>
      <c r="C340" s="18">
        <f t="shared" si="396"/>
        <v>2329.6447291788004</v>
      </c>
      <c r="D340" s="18" t="s">
        <v>10</v>
      </c>
      <c r="E340" s="18">
        <v>85.85</v>
      </c>
      <c r="F340" s="18">
        <v>85.85</v>
      </c>
      <c r="G340" s="18"/>
      <c r="H340" s="18">
        <f t="shared" si="397"/>
        <v>0</v>
      </c>
      <c r="I340" s="18">
        <f t="shared" si="398"/>
        <v>0</v>
      </c>
      <c r="J340" s="18">
        <f t="shared" si="399"/>
        <v>0</v>
      </c>
    </row>
    <row r="341" spans="1:10" ht="15.75">
      <c r="A341" s="12">
        <v>43209</v>
      </c>
      <c r="B341" s="13" t="s">
        <v>84</v>
      </c>
      <c r="C341" s="18">
        <f t="shared" si="396"/>
        <v>111.20996441281139</v>
      </c>
      <c r="D341" s="18" t="s">
        <v>10</v>
      </c>
      <c r="E341" s="18">
        <v>1798.4</v>
      </c>
      <c r="F341" s="18">
        <v>1812</v>
      </c>
      <c r="G341" s="18"/>
      <c r="H341" s="18">
        <f t="shared" si="397"/>
        <v>1512.4555160142247</v>
      </c>
      <c r="I341" s="18">
        <f t="shared" si="398"/>
        <v>0</v>
      </c>
      <c r="J341" s="18">
        <f t="shared" si="399"/>
        <v>1512.4555160142247</v>
      </c>
    </row>
    <row r="342" spans="1:10" ht="15.75">
      <c r="A342" s="12">
        <v>43209</v>
      </c>
      <c r="B342" s="13" t="s">
        <v>83</v>
      </c>
      <c r="C342" s="18">
        <f t="shared" si="396"/>
        <v>2305.4755043227665</v>
      </c>
      <c r="D342" s="18" t="s">
        <v>10</v>
      </c>
      <c r="E342" s="18">
        <v>86.75</v>
      </c>
      <c r="F342" s="18">
        <v>87.5</v>
      </c>
      <c r="G342" s="18">
        <v>88.25</v>
      </c>
      <c r="H342" s="18">
        <f t="shared" si="397"/>
        <v>1729.1066282420747</v>
      </c>
      <c r="I342" s="18">
        <f t="shared" si="398"/>
        <v>1729.1066282420747</v>
      </c>
      <c r="J342" s="18">
        <f t="shared" si="399"/>
        <v>3458.2132564841495</v>
      </c>
    </row>
    <row r="343" spans="1:10" ht="15.75">
      <c r="A343" s="12">
        <v>43209</v>
      </c>
      <c r="B343" s="13" t="s">
        <v>39</v>
      </c>
      <c r="C343" s="18">
        <f t="shared" si="396"/>
        <v>619.19504643962853</v>
      </c>
      <c r="D343" s="18" t="s">
        <v>10</v>
      </c>
      <c r="E343" s="18">
        <v>323</v>
      </c>
      <c r="F343" s="18">
        <v>326</v>
      </c>
      <c r="G343" s="18"/>
      <c r="H343" s="18">
        <f t="shared" si="397"/>
        <v>1857.5851393188855</v>
      </c>
      <c r="I343" s="18">
        <f t="shared" si="398"/>
        <v>0</v>
      </c>
      <c r="J343" s="18">
        <f t="shared" si="399"/>
        <v>1857.5851393188855</v>
      </c>
    </row>
    <row r="344" spans="1:10" ht="15.75">
      <c r="A344" s="12">
        <v>43208</v>
      </c>
      <c r="B344" s="13" t="s">
        <v>82</v>
      </c>
      <c r="C344" s="18">
        <f t="shared" si="396"/>
        <v>1451.3788098693758</v>
      </c>
      <c r="D344" s="18" t="s">
        <v>10</v>
      </c>
      <c r="E344" s="18">
        <v>137.80000000000001</v>
      </c>
      <c r="F344" s="18">
        <v>139.80000000000001</v>
      </c>
      <c r="G344" s="18"/>
      <c r="H344" s="18">
        <f t="shared" si="397"/>
        <v>2902.7576197387516</v>
      </c>
      <c r="I344" s="18">
        <f t="shared" si="398"/>
        <v>0</v>
      </c>
      <c r="J344" s="18">
        <f t="shared" si="399"/>
        <v>2902.7576197387516</v>
      </c>
    </row>
    <row r="345" spans="1:10" ht="15.75">
      <c r="A345" s="12">
        <v>43208</v>
      </c>
      <c r="B345" s="13" t="s">
        <v>81</v>
      </c>
      <c r="C345" s="18">
        <f t="shared" si="396"/>
        <v>1183.4319526627219</v>
      </c>
      <c r="D345" s="18" t="s">
        <v>10</v>
      </c>
      <c r="E345" s="18">
        <v>169</v>
      </c>
      <c r="F345" s="18">
        <v>171</v>
      </c>
      <c r="G345" s="18"/>
      <c r="H345" s="18">
        <f t="shared" si="397"/>
        <v>2366.8639053254437</v>
      </c>
      <c r="I345" s="18">
        <f t="shared" si="398"/>
        <v>0</v>
      </c>
      <c r="J345" s="18">
        <f t="shared" si="399"/>
        <v>2366.8639053254437</v>
      </c>
    </row>
    <row r="346" spans="1:10" ht="15.75">
      <c r="A346" s="12">
        <v>43208</v>
      </c>
      <c r="B346" s="13" t="s">
        <v>79</v>
      </c>
      <c r="C346" s="18">
        <f t="shared" si="396"/>
        <v>816.32653061224494</v>
      </c>
      <c r="D346" s="18" t="s">
        <v>10</v>
      </c>
      <c r="E346" s="18">
        <v>245</v>
      </c>
      <c r="F346" s="18">
        <v>248</v>
      </c>
      <c r="G346" s="18">
        <v>251</v>
      </c>
      <c r="H346" s="18">
        <f t="shared" si="397"/>
        <v>2448.9795918367349</v>
      </c>
      <c r="I346" s="18">
        <f t="shared" si="398"/>
        <v>2448.9795918367349</v>
      </c>
      <c r="J346" s="18">
        <f t="shared" si="399"/>
        <v>4897.9591836734699</v>
      </c>
    </row>
    <row r="347" spans="1:10" ht="15.75">
      <c r="A347" s="12">
        <v>43207</v>
      </c>
      <c r="B347" s="13" t="s">
        <v>80</v>
      </c>
      <c r="C347" s="18">
        <f t="shared" si="396"/>
        <v>2398.0815347721823</v>
      </c>
      <c r="D347" s="18" t="s">
        <v>10</v>
      </c>
      <c r="E347" s="18">
        <v>83.4</v>
      </c>
      <c r="F347" s="18">
        <v>84.4</v>
      </c>
      <c r="G347" s="18"/>
      <c r="H347" s="18">
        <f t="shared" si="397"/>
        <v>2398.0815347721823</v>
      </c>
      <c r="I347" s="18">
        <f t="shared" si="398"/>
        <v>0</v>
      </c>
      <c r="J347" s="18">
        <f t="shared" si="399"/>
        <v>2398.0815347721823</v>
      </c>
    </row>
    <row r="348" spans="1:10" ht="15.75">
      <c r="A348" s="12">
        <v>43206</v>
      </c>
      <c r="B348" s="13" t="s">
        <v>79</v>
      </c>
      <c r="C348" s="18">
        <f t="shared" si="396"/>
        <v>975.60975609756099</v>
      </c>
      <c r="D348" s="18" t="s">
        <v>10</v>
      </c>
      <c r="E348" s="18">
        <v>205</v>
      </c>
      <c r="F348" s="18">
        <v>207</v>
      </c>
      <c r="G348" s="18">
        <v>209</v>
      </c>
      <c r="H348" s="18">
        <f t="shared" si="397"/>
        <v>1951.219512195122</v>
      </c>
      <c r="I348" s="18">
        <f t="shared" si="398"/>
        <v>1951.219512195122</v>
      </c>
      <c r="J348" s="18">
        <f t="shared" si="399"/>
        <v>3902.439024390244</v>
      </c>
    </row>
    <row r="349" spans="1:10" ht="15.75">
      <c r="A349" s="12">
        <v>43206</v>
      </c>
      <c r="B349" s="13" t="s">
        <v>79</v>
      </c>
      <c r="C349" s="18">
        <f t="shared" si="396"/>
        <v>1005.0251256281407</v>
      </c>
      <c r="D349" s="18" t="s">
        <v>10</v>
      </c>
      <c r="E349" s="18">
        <v>199</v>
      </c>
      <c r="F349" s="18">
        <v>201</v>
      </c>
      <c r="G349" s="18">
        <v>203</v>
      </c>
      <c r="H349" s="18">
        <f t="shared" si="397"/>
        <v>2010.0502512562814</v>
      </c>
      <c r="I349" s="18">
        <f t="shared" si="398"/>
        <v>2010.0502512562814</v>
      </c>
      <c r="J349" s="18">
        <f t="shared" si="399"/>
        <v>4020.1005025125628</v>
      </c>
    </row>
    <row r="350" spans="1:10" ht="15.75">
      <c r="A350" s="12">
        <v>43206</v>
      </c>
      <c r="B350" s="13" t="s">
        <v>79</v>
      </c>
      <c r="C350" s="18">
        <f t="shared" si="396"/>
        <v>1025.6410256410256</v>
      </c>
      <c r="D350" s="18" t="s">
        <v>10</v>
      </c>
      <c r="E350" s="18">
        <v>195</v>
      </c>
      <c r="F350" s="18">
        <v>197</v>
      </c>
      <c r="G350" s="18">
        <v>199</v>
      </c>
      <c r="H350" s="18">
        <f t="shared" si="397"/>
        <v>2051.2820512820513</v>
      </c>
      <c r="I350" s="18">
        <f t="shared" si="398"/>
        <v>2051.2820512820513</v>
      </c>
      <c r="J350" s="18">
        <f t="shared" si="399"/>
        <v>4102.5641025641025</v>
      </c>
    </row>
    <row r="351" spans="1:10" ht="15.75">
      <c r="A351" s="12">
        <v>43206</v>
      </c>
      <c r="B351" s="13" t="s">
        <v>33</v>
      </c>
      <c r="C351" s="18">
        <f t="shared" si="396"/>
        <v>1032.258064516129</v>
      </c>
      <c r="D351" s="18" t="s">
        <v>10</v>
      </c>
      <c r="E351" s="18">
        <v>193.75</v>
      </c>
      <c r="F351" s="18">
        <v>195.75</v>
      </c>
      <c r="G351" s="18"/>
      <c r="H351" s="18">
        <f t="shared" si="397"/>
        <v>2064.516129032258</v>
      </c>
      <c r="I351" s="18">
        <f t="shared" si="398"/>
        <v>0</v>
      </c>
      <c r="J351" s="18">
        <f t="shared" si="399"/>
        <v>2064.516129032258</v>
      </c>
    </row>
    <row r="352" spans="1:10" ht="15.75">
      <c r="A352" s="12">
        <v>43203</v>
      </c>
      <c r="B352" s="13" t="s">
        <v>56</v>
      </c>
      <c r="C352" s="18">
        <f t="shared" si="396"/>
        <v>457.66590389016017</v>
      </c>
      <c r="D352" s="18" t="s">
        <v>10</v>
      </c>
      <c r="E352" s="18">
        <v>437</v>
      </c>
      <c r="F352" s="18">
        <v>437</v>
      </c>
      <c r="G352" s="18"/>
      <c r="H352" s="18">
        <f t="shared" si="397"/>
        <v>0</v>
      </c>
      <c r="I352" s="18">
        <f t="shared" si="398"/>
        <v>0</v>
      </c>
      <c r="J352" s="18">
        <f t="shared" si="399"/>
        <v>0</v>
      </c>
    </row>
    <row r="353" spans="1:10" ht="15.75">
      <c r="A353" s="12">
        <v>43203</v>
      </c>
      <c r="B353" s="13" t="s">
        <v>78</v>
      </c>
      <c r="C353" s="18">
        <f t="shared" si="396"/>
        <v>1416.4305949008499</v>
      </c>
      <c r="D353" s="18" t="s">
        <v>10</v>
      </c>
      <c r="E353" s="18">
        <v>141.19999999999999</v>
      </c>
      <c r="F353" s="18">
        <v>142.69999999999999</v>
      </c>
      <c r="G353" s="18"/>
      <c r="H353" s="18">
        <f t="shared" si="397"/>
        <v>2124.6458923512746</v>
      </c>
      <c r="I353" s="18">
        <f t="shared" si="398"/>
        <v>0</v>
      </c>
      <c r="J353" s="18">
        <f t="shared" si="399"/>
        <v>2124.6458923512746</v>
      </c>
    </row>
    <row r="354" spans="1:10" ht="15.75">
      <c r="A354" s="12">
        <v>43202</v>
      </c>
      <c r="B354" s="13" t="s">
        <v>69</v>
      </c>
      <c r="C354" s="18">
        <f t="shared" si="396"/>
        <v>134.95276653171391</v>
      </c>
      <c r="D354" s="18" t="s">
        <v>10</v>
      </c>
      <c r="E354" s="18">
        <v>1482</v>
      </c>
      <c r="F354" s="18">
        <v>1507</v>
      </c>
      <c r="G354" s="18"/>
      <c r="H354" s="18">
        <f t="shared" si="397"/>
        <v>3373.8191632928474</v>
      </c>
      <c r="I354" s="18">
        <f t="shared" si="398"/>
        <v>0</v>
      </c>
      <c r="J354" s="18">
        <f t="shared" si="399"/>
        <v>3373.8191632928474</v>
      </c>
    </row>
    <row r="355" spans="1:10" ht="15.75">
      <c r="A355" s="12">
        <v>43202</v>
      </c>
      <c r="B355" s="13" t="s">
        <v>77</v>
      </c>
      <c r="C355" s="18">
        <f t="shared" si="396"/>
        <v>366.97247706422019</v>
      </c>
      <c r="D355" s="18" t="s">
        <v>10</v>
      </c>
      <c r="E355" s="18">
        <v>545</v>
      </c>
      <c r="F355" s="18">
        <v>550</v>
      </c>
      <c r="G355" s="18"/>
      <c r="H355" s="18">
        <f t="shared" si="397"/>
        <v>1834.8623853211009</v>
      </c>
      <c r="I355" s="18">
        <f t="shared" si="398"/>
        <v>0</v>
      </c>
      <c r="J355" s="18">
        <f t="shared" si="399"/>
        <v>1834.8623853211009</v>
      </c>
    </row>
    <row r="356" spans="1:10" ht="15.75">
      <c r="A356" s="12">
        <v>43202</v>
      </c>
      <c r="B356" s="13" t="s">
        <v>76</v>
      </c>
      <c r="C356" s="18">
        <f t="shared" si="396"/>
        <v>1441.9610670511897</v>
      </c>
      <c r="D356" s="18" t="s">
        <v>10</v>
      </c>
      <c r="E356" s="18">
        <v>138.69999999999999</v>
      </c>
      <c r="F356" s="18">
        <v>140.19999999999999</v>
      </c>
      <c r="G356" s="18"/>
      <c r="H356" s="18">
        <f t="shared" si="397"/>
        <v>2162.9416005767844</v>
      </c>
      <c r="I356" s="18">
        <f t="shared" si="398"/>
        <v>0</v>
      </c>
      <c r="J356" s="18">
        <f t="shared" si="399"/>
        <v>2162.9416005767844</v>
      </c>
    </row>
    <row r="357" spans="1:10" ht="15.75">
      <c r="A357" s="12">
        <v>43202</v>
      </c>
      <c r="B357" s="13" t="s">
        <v>32</v>
      </c>
      <c r="C357" s="18">
        <f t="shared" si="396"/>
        <v>1139.6011396011395</v>
      </c>
      <c r="D357" s="18" t="s">
        <v>10</v>
      </c>
      <c r="E357" s="18">
        <v>175.5</v>
      </c>
      <c r="F357" s="18">
        <v>177</v>
      </c>
      <c r="G357" s="18"/>
      <c r="H357" s="18">
        <f t="shared" si="397"/>
        <v>1709.4017094017092</v>
      </c>
      <c r="I357" s="18">
        <f t="shared" si="398"/>
        <v>0</v>
      </c>
      <c r="J357" s="18">
        <f t="shared" si="399"/>
        <v>1709.4017094017092</v>
      </c>
    </row>
    <row r="358" spans="1:10" ht="15.75">
      <c r="A358" s="12">
        <v>43201</v>
      </c>
      <c r="B358" s="13" t="s">
        <v>12</v>
      </c>
      <c r="C358" s="18">
        <f t="shared" si="396"/>
        <v>6.5359477124183005</v>
      </c>
      <c r="D358" s="18" t="s">
        <v>9</v>
      </c>
      <c r="E358" s="18">
        <v>30600</v>
      </c>
      <c r="F358" s="18">
        <v>30650</v>
      </c>
      <c r="G358" s="18"/>
      <c r="H358" s="18">
        <f t="shared" si="397"/>
        <v>-326.79738562091501</v>
      </c>
      <c r="I358" s="18">
        <f t="shared" si="398"/>
        <v>0</v>
      </c>
      <c r="J358" s="18">
        <f t="shared" si="399"/>
        <v>-326.79738562091501</v>
      </c>
    </row>
    <row r="359" spans="1:10" ht="15.75">
      <c r="A359" s="12">
        <v>43201</v>
      </c>
      <c r="B359" s="13" t="s">
        <v>75</v>
      </c>
      <c r="C359" s="18">
        <f t="shared" si="396"/>
        <v>248.13895781637717</v>
      </c>
      <c r="D359" s="18" t="s">
        <v>9</v>
      </c>
      <c r="E359" s="18">
        <v>806</v>
      </c>
      <c r="F359" s="18">
        <v>798</v>
      </c>
      <c r="G359" s="18"/>
      <c r="H359" s="18">
        <f t="shared" si="397"/>
        <v>1985.1116625310174</v>
      </c>
      <c r="I359" s="18">
        <f t="shared" si="398"/>
        <v>0</v>
      </c>
      <c r="J359" s="18">
        <f t="shared" si="399"/>
        <v>1985.1116625310174</v>
      </c>
    </row>
    <row r="360" spans="1:10" ht="15.75">
      <c r="A360" s="12">
        <v>43200</v>
      </c>
      <c r="B360" s="13" t="s">
        <v>20</v>
      </c>
      <c r="C360" s="18">
        <f t="shared" si="396"/>
        <v>961.07640557424315</v>
      </c>
      <c r="D360" s="18" t="s">
        <v>10</v>
      </c>
      <c r="E360" s="18">
        <v>208.1</v>
      </c>
      <c r="F360" s="18">
        <v>212.1</v>
      </c>
      <c r="G360" s="18"/>
      <c r="H360" s="18">
        <f t="shared" si="397"/>
        <v>3844.3056222969726</v>
      </c>
      <c r="I360" s="18">
        <f t="shared" si="398"/>
        <v>0</v>
      </c>
      <c r="J360" s="18">
        <f t="shared" si="399"/>
        <v>3844.3056222969726</v>
      </c>
    </row>
    <row r="361" spans="1:10" ht="15.75">
      <c r="A361" s="12">
        <v>43200</v>
      </c>
      <c r="B361" s="13" t="s">
        <v>32</v>
      </c>
      <c r="C361" s="18">
        <f t="shared" si="396"/>
        <v>1265.8227848101267</v>
      </c>
      <c r="D361" s="18" t="s">
        <v>10</v>
      </c>
      <c r="E361" s="18">
        <v>158</v>
      </c>
      <c r="F361" s="18">
        <v>159.5</v>
      </c>
      <c r="G361" s="18">
        <v>161</v>
      </c>
      <c r="H361" s="18">
        <f t="shared" si="397"/>
        <v>1898.7341772151899</v>
      </c>
      <c r="I361" s="18">
        <f t="shared" si="398"/>
        <v>1898.7341772151899</v>
      </c>
      <c r="J361" s="18">
        <f t="shared" si="399"/>
        <v>3797.4683544303798</v>
      </c>
    </row>
    <row r="362" spans="1:10" ht="15.75">
      <c r="A362" s="12">
        <v>43200</v>
      </c>
      <c r="B362" s="13" t="s">
        <v>20</v>
      </c>
      <c r="C362" s="18">
        <f t="shared" si="396"/>
        <v>961.07640557424315</v>
      </c>
      <c r="D362" s="18" t="s">
        <v>10</v>
      </c>
      <c r="E362" s="18">
        <v>208.1</v>
      </c>
      <c r="F362" s="18">
        <v>210.1</v>
      </c>
      <c r="G362" s="18"/>
      <c r="H362" s="18">
        <f t="shared" si="397"/>
        <v>1922.1528111484863</v>
      </c>
      <c r="I362" s="18">
        <f t="shared" si="398"/>
        <v>0</v>
      </c>
      <c r="J362" s="18">
        <f t="shared" si="399"/>
        <v>1922.1528111484863</v>
      </c>
    </row>
    <row r="363" spans="1:10" ht="15.75">
      <c r="A363" s="12">
        <v>43200</v>
      </c>
      <c r="B363" s="13" t="s">
        <v>57</v>
      </c>
      <c r="C363" s="18">
        <f t="shared" si="396"/>
        <v>148.03849000740192</v>
      </c>
      <c r="D363" s="18" t="s">
        <v>10</v>
      </c>
      <c r="E363" s="18">
        <v>1351</v>
      </c>
      <c r="F363" s="18">
        <v>1365</v>
      </c>
      <c r="G363" s="18"/>
      <c r="H363" s="18">
        <f t="shared" si="397"/>
        <v>2072.538860103627</v>
      </c>
      <c r="I363" s="18">
        <f t="shared" si="398"/>
        <v>0</v>
      </c>
      <c r="J363" s="18">
        <f t="shared" si="399"/>
        <v>2072.538860103627</v>
      </c>
    </row>
    <row r="364" spans="1:10" ht="15.75">
      <c r="A364" s="12">
        <v>43200</v>
      </c>
      <c r="B364" s="13" t="s">
        <v>74</v>
      </c>
      <c r="C364" s="18">
        <f t="shared" si="396"/>
        <v>265.44561682925212</v>
      </c>
      <c r="D364" s="18" t="s">
        <v>10</v>
      </c>
      <c r="E364" s="18">
        <v>753.45</v>
      </c>
      <c r="F364" s="18">
        <v>760.45</v>
      </c>
      <c r="G364" s="18">
        <v>767.45</v>
      </c>
      <c r="H364" s="18">
        <f t="shared" si="397"/>
        <v>1858.1193178047647</v>
      </c>
      <c r="I364" s="18">
        <f t="shared" si="398"/>
        <v>1858.1193178047647</v>
      </c>
      <c r="J364" s="18">
        <f t="shared" si="399"/>
        <v>3716.2386356095294</v>
      </c>
    </row>
    <row r="365" spans="1:10" ht="15.75">
      <c r="A365" s="12">
        <v>43199</v>
      </c>
      <c r="B365" s="13" t="s">
        <v>73</v>
      </c>
      <c r="C365" s="18">
        <f t="shared" si="396"/>
        <v>1065.5301012253597</v>
      </c>
      <c r="D365" s="18" t="s">
        <v>10</v>
      </c>
      <c r="E365" s="18">
        <v>187.7</v>
      </c>
      <c r="F365" s="18">
        <v>189.7</v>
      </c>
      <c r="G365" s="18">
        <v>191.7</v>
      </c>
      <c r="H365" s="18">
        <f t="shared" si="397"/>
        <v>2131.0602024507193</v>
      </c>
      <c r="I365" s="18">
        <f t="shared" si="398"/>
        <v>2131.0602024507193</v>
      </c>
      <c r="J365" s="18">
        <f t="shared" si="399"/>
        <v>4262.1204049014386</v>
      </c>
    </row>
    <row r="366" spans="1:10" ht="15.75">
      <c r="A366" s="12">
        <v>43196</v>
      </c>
      <c r="B366" s="13" t="s">
        <v>72</v>
      </c>
      <c r="C366" s="18">
        <f t="shared" si="396"/>
        <v>13422.818791946309</v>
      </c>
      <c r="D366" s="18" t="s">
        <v>10</v>
      </c>
      <c r="E366" s="18">
        <v>14.9</v>
      </c>
      <c r="F366" s="18">
        <v>15.15</v>
      </c>
      <c r="G366" s="18"/>
      <c r="H366" s="18">
        <f t="shared" si="397"/>
        <v>3355.7046979865772</v>
      </c>
      <c r="I366" s="18">
        <f t="shared" si="398"/>
        <v>0</v>
      </c>
      <c r="J366" s="18">
        <f t="shared" si="399"/>
        <v>3355.7046979865772</v>
      </c>
    </row>
    <row r="367" spans="1:10" ht="15.75">
      <c r="A367" s="12">
        <v>43195</v>
      </c>
      <c r="B367" s="13" t="s">
        <v>71</v>
      </c>
      <c r="C367" s="18">
        <f t="shared" si="396"/>
        <v>6299.212598425197</v>
      </c>
      <c r="D367" s="18" t="s">
        <v>10</v>
      </c>
      <c r="E367" s="18">
        <v>31.75</v>
      </c>
      <c r="F367" s="18">
        <v>30.95</v>
      </c>
      <c r="G367" s="18"/>
      <c r="H367" s="18">
        <f t="shared" si="397"/>
        <v>-5039.3700787401622</v>
      </c>
      <c r="I367" s="18">
        <f t="shared" si="398"/>
        <v>0</v>
      </c>
      <c r="J367" s="18">
        <f t="shared" si="399"/>
        <v>-5039.3700787401622</v>
      </c>
    </row>
    <row r="368" spans="1:10" ht="15.75">
      <c r="A368" s="12">
        <v>43195</v>
      </c>
      <c r="B368" s="13" t="s">
        <v>70</v>
      </c>
      <c r="C368" s="18">
        <f t="shared" si="396"/>
        <v>51.216389244558258</v>
      </c>
      <c r="D368" s="18" t="s">
        <v>10</v>
      </c>
      <c r="E368" s="18">
        <v>3905</v>
      </c>
      <c r="F368" s="18">
        <v>3943.4</v>
      </c>
      <c r="G368" s="18"/>
      <c r="H368" s="18">
        <f t="shared" si="397"/>
        <v>1966.7093469910417</v>
      </c>
      <c r="I368" s="18">
        <f t="shared" si="398"/>
        <v>0</v>
      </c>
      <c r="J368" s="18">
        <f t="shared" si="399"/>
        <v>1966.7093469910417</v>
      </c>
    </row>
    <row r="369" spans="1:10" ht="15.75">
      <c r="A369" s="12">
        <v>43195</v>
      </c>
      <c r="B369" s="13" t="s">
        <v>70</v>
      </c>
      <c r="C369" s="18">
        <f t="shared" si="396"/>
        <v>55.020632737276479</v>
      </c>
      <c r="D369" s="18" t="s">
        <v>10</v>
      </c>
      <c r="E369" s="18">
        <v>3635</v>
      </c>
      <c r="F369" s="18">
        <v>3670</v>
      </c>
      <c r="G369" s="18">
        <v>3705</v>
      </c>
      <c r="H369" s="18">
        <f t="shared" si="397"/>
        <v>1925.7221458046768</v>
      </c>
      <c r="I369" s="18">
        <f t="shared" si="398"/>
        <v>1925.7221458046768</v>
      </c>
      <c r="J369" s="18">
        <f t="shared" si="399"/>
        <v>3851.4442916093535</v>
      </c>
    </row>
    <row r="370" spans="1:10" ht="15.75">
      <c r="A370" s="12">
        <v>43195</v>
      </c>
      <c r="B370" s="13" t="s">
        <v>69</v>
      </c>
      <c r="C370" s="18">
        <f t="shared" si="396"/>
        <v>139.56734124214933</v>
      </c>
      <c r="D370" s="18" t="s">
        <v>10</v>
      </c>
      <c r="E370" s="18">
        <v>1433</v>
      </c>
      <c r="F370" s="18">
        <v>1445</v>
      </c>
      <c r="G370" s="18">
        <v>1457</v>
      </c>
      <c r="H370" s="18">
        <f t="shared" si="397"/>
        <v>1674.8080949057919</v>
      </c>
      <c r="I370" s="18">
        <f t="shared" si="398"/>
        <v>1674.8080949057919</v>
      </c>
      <c r="J370" s="18">
        <f t="shared" si="399"/>
        <v>3349.6161898115838</v>
      </c>
    </row>
    <row r="371" spans="1:10" ht="15.75">
      <c r="A371" s="12">
        <v>43195</v>
      </c>
      <c r="B371" s="13" t="s">
        <v>68</v>
      </c>
      <c r="C371" s="18">
        <f t="shared" si="396"/>
        <v>601.14217012323411</v>
      </c>
      <c r="D371" s="18" t="s">
        <v>10</v>
      </c>
      <c r="E371" s="18">
        <v>332.7</v>
      </c>
      <c r="F371" s="18">
        <v>335.7</v>
      </c>
      <c r="G371" s="18">
        <v>338.7</v>
      </c>
      <c r="H371" s="18">
        <f t="shared" si="397"/>
        <v>1803.4265103697023</v>
      </c>
      <c r="I371" s="18">
        <f t="shared" si="398"/>
        <v>1803.4265103697023</v>
      </c>
      <c r="J371" s="18">
        <f t="shared" si="399"/>
        <v>3606.8530207394047</v>
      </c>
    </row>
    <row r="372" spans="1:10" ht="15.75">
      <c r="A372" s="12">
        <v>43194</v>
      </c>
      <c r="B372" s="13" t="s">
        <v>66</v>
      </c>
      <c r="C372" s="18">
        <f t="shared" si="396"/>
        <v>558.03571428571433</v>
      </c>
      <c r="D372" s="18" t="s">
        <v>10</v>
      </c>
      <c r="E372" s="18">
        <v>358.4</v>
      </c>
      <c r="F372" s="18">
        <v>361.4</v>
      </c>
      <c r="G372" s="18"/>
      <c r="H372" s="18">
        <f t="shared" si="397"/>
        <v>1674.1071428571431</v>
      </c>
      <c r="I372" s="18">
        <f t="shared" si="398"/>
        <v>0</v>
      </c>
      <c r="J372" s="18">
        <f t="shared" si="399"/>
        <v>1674.1071428571431</v>
      </c>
    </row>
    <row r="373" spans="1:10" ht="15.75">
      <c r="A373" s="12">
        <v>43194</v>
      </c>
      <c r="B373" s="13" t="s">
        <v>65</v>
      </c>
      <c r="C373" s="18">
        <f t="shared" si="396"/>
        <v>619.19504643962853</v>
      </c>
      <c r="D373" s="18" t="s">
        <v>10</v>
      </c>
      <c r="E373" s="18">
        <v>323</v>
      </c>
      <c r="F373" s="18">
        <v>326</v>
      </c>
      <c r="G373" s="18">
        <v>329</v>
      </c>
      <c r="H373" s="18">
        <f t="shared" si="397"/>
        <v>1857.5851393188855</v>
      </c>
      <c r="I373" s="18">
        <f t="shared" si="398"/>
        <v>1857.5851393188855</v>
      </c>
      <c r="J373" s="18">
        <f t="shared" si="399"/>
        <v>3715.1702786377709</v>
      </c>
    </row>
    <row r="374" spans="1:10" ht="15.75">
      <c r="A374" s="12">
        <v>43193</v>
      </c>
      <c r="B374" s="13" t="s">
        <v>67</v>
      </c>
      <c r="C374" s="18">
        <f t="shared" si="396"/>
        <v>180.01800180018003</v>
      </c>
      <c r="D374" s="18" t="s">
        <v>10</v>
      </c>
      <c r="E374" s="18">
        <v>1111</v>
      </c>
      <c r="F374" s="18">
        <v>1101</v>
      </c>
      <c r="G374" s="18"/>
      <c r="H374" s="18">
        <f t="shared" si="397"/>
        <v>-1800.1800180018004</v>
      </c>
      <c r="I374" s="18">
        <f t="shared" si="398"/>
        <v>0</v>
      </c>
      <c r="J374" s="18">
        <f t="shared" si="399"/>
        <v>-1800.1800180018004</v>
      </c>
    </row>
    <row r="375" spans="1:10" ht="15.75">
      <c r="A375" s="12">
        <v>43193</v>
      </c>
      <c r="B375" s="13" t="s">
        <v>64</v>
      </c>
      <c r="C375" s="18">
        <f t="shared" si="396"/>
        <v>224.71910112359549</v>
      </c>
      <c r="D375" s="18" t="s">
        <v>10</v>
      </c>
      <c r="E375" s="18">
        <v>890</v>
      </c>
      <c r="F375" s="18">
        <v>887</v>
      </c>
      <c r="G375" s="18"/>
      <c r="H375" s="18">
        <f t="shared" si="397"/>
        <v>-674.15730337078651</v>
      </c>
      <c r="I375" s="18">
        <f t="shared" si="398"/>
        <v>0</v>
      </c>
      <c r="J375" s="18">
        <f t="shared" si="399"/>
        <v>-674.15730337078651</v>
      </c>
    </row>
    <row r="376" spans="1:10" ht="15.75">
      <c r="A376" s="12">
        <v>43193</v>
      </c>
      <c r="B376" s="13" t="s">
        <v>63</v>
      </c>
      <c r="C376" s="18">
        <f t="shared" si="396"/>
        <v>2976.1904761904761</v>
      </c>
      <c r="D376" s="18" t="s">
        <v>10</v>
      </c>
      <c r="E376" s="18">
        <v>67.2</v>
      </c>
      <c r="F376" s="18">
        <v>68</v>
      </c>
      <c r="G376" s="18"/>
      <c r="H376" s="18">
        <f t="shared" si="397"/>
        <v>2380.9523809523726</v>
      </c>
      <c r="I376" s="18">
        <f t="shared" si="398"/>
        <v>0</v>
      </c>
      <c r="J376" s="18">
        <f t="shared" si="399"/>
        <v>2380.9523809523726</v>
      </c>
    </row>
    <row r="377" spans="1:10" ht="15.75">
      <c r="A377" s="12">
        <v>43193</v>
      </c>
      <c r="B377" s="13" t="s">
        <v>32</v>
      </c>
      <c r="C377" s="18">
        <f t="shared" si="396"/>
        <v>1370.8019191226867</v>
      </c>
      <c r="D377" s="18" t="s">
        <v>10</v>
      </c>
      <c r="E377" s="18">
        <v>145.9</v>
      </c>
      <c r="F377" s="18">
        <v>147.9</v>
      </c>
      <c r="G377" s="18">
        <v>149.9</v>
      </c>
      <c r="H377" s="18">
        <f t="shared" si="397"/>
        <v>2741.6038382453735</v>
      </c>
      <c r="I377" s="18">
        <f t="shared" si="398"/>
        <v>2741.6038382453735</v>
      </c>
      <c r="J377" s="18">
        <f t="shared" si="399"/>
        <v>5483.207676490747</v>
      </c>
    </row>
    <row r="378" spans="1:10" ht="15.75">
      <c r="A378" s="12">
        <v>43193</v>
      </c>
      <c r="B378" s="13" t="s">
        <v>62</v>
      </c>
      <c r="C378" s="18">
        <f t="shared" si="396"/>
        <v>848.17642069550459</v>
      </c>
      <c r="D378" s="18" t="s">
        <v>10</v>
      </c>
      <c r="E378" s="18">
        <v>235.8</v>
      </c>
      <c r="F378" s="18">
        <v>237.3</v>
      </c>
      <c r="G378" s="18">
        <v>239.8</v>
      </c>
      <c r="H378" s="18">
        <f t="shared" si="397"/>
        <v>1272.2646310432569</v>
      </c>
      <c r="I378" s="18">
        <f t="shared" si="398"/>
        <v>2120.4410517387614</v>
      </c>
      <c r="J378" s="18">
        <f t="shared" si="399"/>
        <v>3392.7056827820184</v>
      </c>
    </row>
    <row r="379" spans="1:10" ht="15.75">
      <c r="A379" s="12">
        <v>43193</v>
      </c>
      <c r="B379" s="13" t="s">
        <v>41</v>
      </c>
      <c r="C379" s="18">
        <f t="shared" si="396"/>
        <v>9615.3846153846152</v>
      </c>
      <c r="D379" s="18" t="s">
        <v>10</v>
      </c>
      <c r="E379" s="18">
        <v>20.8</v>
      </c>
      <c r="F379" s="18">
        <v>21.2</v>
      </c>
      <c r="G379" s="18">
        <v>21.6</v>
      </c>
      <c r="H379" s="18">
        <f t="shared" si="397"/>
        <v>3846.1538461538325</v>
      </c>
      <c r="I379" s="18">
        <f t="shared" si="398"/>
        <v>3846.1538461538667</v>
      </c>
      <c r="J379" s="18">
        <f t="shared" si="399"/>
        <v>7692.3076923076987</v>
      </c>
    </row>
    <row r="380" spans="1:10" ht="15.75">
      <c r="A380" s="12">
        <v>43192</v>
      </c>
      <c r="B380" s="13" t="s">
        <v>11</v>
      </c>
      <c r="C380" s="18">
        <f t="shared" si="396"/>
        <v>247.52475247524754</v>
      </c>
      <c r="D380" s="18" t="s">
        <v>10</v>
      </c>
      <c r="E380" s="18">
        <v>808</v>
      </c>
      <c r="F380" s="18">
        <v>812</v>
      </c>
      <c r="G380" s="18"/>
      <c r="H380" s="18">
        <f t="shared" si="397"/>
        <v>990.09900990099015</v>
      </c>
      <c r="I380" s="18">
        <f t="shared" si="398"/>
        <v>0</v>
      </c>
      <c r="J380" s="18">
        <f t="shared" si="399"/>
        <v>990.09900990099015</v>
      </c>
    </row>
    <row r="381" spans="1:10" ht="15.75">
      <c r="A381" s="12">
        <v>43192</v>
      </c>
      <c r="B381" s="13" t="s">
        <v>18</v>
      </c>
      <c r="C381" s="18">
        <f t="shared" si="396"/>
        <v>485.43689320388347</v>
      </c>
      <c r="D381" s="18" t="s">
        <v>10</v>
      </c>
      <c r="E381" s="18">
        <v>412</v>
      </c>
      <c r="F381" s="18">
        <v>415</v>
      </c>
      <c r="G381" s="18">
        <v>418</v>
      </c>
      <c r="H381" s="18">
        <f t="shared" si="397"/>
        <v>1456.3106796116504</v>
      </c>
      <c r="I381" s="18">
        <f t="shared" si="398"/>
        <v>1456.3106796116504</v>
      </c>
      <c r="J381" s="18">
        <f t="shared" si="399"/>
        <v>2912.6213592233007</v>
      </c>
    </row>
    <row r="382" spans="1:10" ht="15.75">
      <c r="A382" s="12">
        <v>43192</v>
      </c>
      <c r="B382" s="13" t="s">
        <v>19</v>
      </c>
      <c r="C382" s="18">
        <f t="shared" si="396"/>
        <v>581.39534883720933</v>
      </c>
      <c r="D382" s="18" t="s">
        <v>10</v>
      </c>
      <c r="E382" s="18">
        <v>344</v>
      </c>
      <c r="F382" s="18">
        <v>346</v>
      </c>
      <c r="G382" s="18">
        <v>348</v>
      </c>
      <c r="H382" s="18">
        <f t="shared" si="397"/>
        <v>1162.7906976744187</v>
      </c>
      <c r="I382" s="18">
        <f t="shared" si="398"/>
        <v>1162.7906976744187</v>
      </c>
      <c r="J382" s="18">
        <f t="shared" si="399"/>
        <v>2325.5813953488373</v>
      </c>
    </row>
    <row r="383" spans="1:10" ht="15.75">
      <c r="A383" s="12">
        <v>43187</v>
      </c>
      <c r="B383" s="13" t="s">
        <v>61</v>
      </c>
      <c r="C383" s="18">
        <f t="shared" si="396"/>
        <v>474.94656851104247</v>
      </c>
      <c r="D383" s="18" t="s">
        <v>10</v>
      </c>
      <c r="E383" s="18">
        <v>421.1</v>
      </c>
      <c r="F383" s="18">
        <v>425.1</v>
      </c>
      <c r="G383" s="18">
        <v>429.1</v>
      </c>
      <c r="H383" s="18">
        <f t="shared" si="397"/>
        <v>1899.7862740441699</v>
      </c>
      <c r="I383" s="18">
        <f t="shared" si="398"/>
        <v>1899.7862740441699</v>
      </c>
      <c r="J383" s="18">
        <f t="shared" si="399"/>
        <v>3799.5725480883398</v>
      </c>
    </row>
    <row r="384" spans="1:10" ht="15.75">
      <c r="A384" s="12">
        <v>43187</v>
      </c>
      <c r="B384" s="13" t="s">
        <v>60</v>
      </c>
      <c r="C384" s="18">
        <f t="shared" si="396"/>
        <v>106.10079575596816</v>
      </c>
      <c r="D384" s="18" t="s">
        <v>9</v>
      </c>
      <c r="E384" s="18">
        <v>1885</v>
      </c>
      <c r="F384" s="18">
        <v>1855</v>
      </c>
      <c r="G384" s="18"/>
      <c r="H384" s="18">
        <f t="shared" si="397"/>
        <v>3183.0238726790449</v>
      </c>
      <c r="I384" s="18">
        <f t="shared" si="398"/>
        <v>0</v>
      </c>
      <c r="J384" s="18">
        <f t="shared" si="399"/>
        <v>3183.0238726790449</v>
      </c>
    </row>
    <row r="385" spans="1:10" ht="15.75">
      <c r="A385" s="12">
        <v>43187</v>
      </c>
      <c r="B385" s="13" t="s">
        <v>59</v>
      </c>
      <c r="C385" s="18">
        <f t="shared" si="396"/>
        <v>2030.4568527918782</v>
      </c>
      <c r="D385" s="18" t="s">
        <v>10</v>
      </c>
      <c r="E385" s="18">
        <v>98.5</v>
      </c>
      <c r="F385" s="18">
        <v>100.5</v>
      </c>
      <c r="G385" s="18"/>
      <c r="H385" s="18">
        <f t="shared" si="397"/>
        <v>4060.9137055837564</v>
      </c>
      <c r="I385" s="18">
        <f t="shared" si="398"/>
        <v>0</v>
      </c>
      <c r="J385" s="18">
        <f t="shared" si="399"/>
        <v>4060.9137055837564</v>
      </c>
    </row>
    <row r="386" spans="1:10" ht="15.75">
      <c r="A386" s="12">
        <v>43186</v>
      </c>
      <c r="B386" s="13" t="s">
        <v>14</v>
      </c>
      <c r="C386" s="18">
        <f t="shared" si="396"/>
        <v>311.52647975077883</v>
      </c>
      <c r="D386" s="18" t="s">
        <v>10</v>
      </c>
      <c r="E386" s="18">
        <v>642</v>
      </c>
      <c r="F386" s="18">
        <v>645</v>
      </c>
      <c r="G386" s="18">
        <v>648</v>
      </c>
      <c r="H386" s="18">
        <f t="shared" si="397"/>
        <v>934.57943925233644</v>
      </c>
      <c r="I386" s="18">
        <f t="shared" si="398"/>
        <v>934.57943925233644</v>
      </c>
      <c r="J386" s="18">
        <f t="shared" si="399"/>
        <v>1869.1588785046729</v>
      </c>
    </row>
    <row r="387" spans="1:10" ht="15.75">
      <c r="A387" s="12">
        <v>43185</v>
      </c>
      <c r="B387" s="13" t="s">
        <v>58</v>
      </c>
      <c r="C387" s="18">
        <f t="shared" si="396"/>
        <v>3333.3333333333335</v>
      </c>
      <c r="D387" s="18" t="s">
        <v>10</v>
      </c>
      <c r="E387" s="18">
        <v>60</v>
      </c>
      <c r="F387" s="18">
        <v>61</v>
      </c>
      <c r="G387" s="18"/>
      <c r="H387" s="18">
        <f t="shared" si="397"/>
        <v>3333.3333333333335</v>
      </c>
      <c r="I387" s="18">
        <f t="shared" si="398"/>
        <v>0</v>
      </c>
      <c r="J387" s="18">
        <f t="shared" si="399"/>
        <v>3333.3333333333335</v>
      </c>
    </row>
    <row r="388" spans="1:10" ht="15.75">
      <c r="A388" s="12">
        <v>43182</v>
      </c>
      <c r="B388" s="13" t="s">
        <v>42</v>
      </c>
      <c r="C388" s="18">
        <f t="shared" si="396"/>
        <v>487.80487804878049</v>
      </c>
      <c r="D388" s="18" t="s">
        <v>10</v>
      </c>
      <c r="E388" s="18">
        <v>410</v>
      </c>
      <c r="F388" s="18">
        <v>415</v>
      </c>
      <c r="G388" s="18"/>
      <c r="H388" s="18">
        <f t="shared" si="397"/>
        <v>2439.0243902439024</v>
      </c>
      <c r="I388" s="18">
        <f t="shared" si="398"/>
        <v>0</v>
      </c>
      <c r="J388" s="18">
        <f t="shared" si="399"/>
        <v>2439.0243902439024</v>
      </c>
    </row>
    <row r="389" spans="1:10" ht="15.75">
      <c r="A389" s="12">
        <v>43182</v>
      </c>
      <c r="B389" s="13" t="s">
        <v>56</v>
      </c>
      <c r="C389" s="18">
        <f t="shared" si="396"/>
        <v>456.72527974423389</v>
      </c>
      <c r="D389" s="18" t="s">
        <v>10</v>
      </c>
      <c r="E389" s="18">
        <v>437.9</v>
      </c>
      <c r="F389" s="18">
        <v>443</v>
      </c>
      <c r="G389" s="18">
        <v>448</v>
      </c>
      <c r="H389" s="18">
        <f t="shared" si="397"/>
        <v>2329.2989266956033</v>
      </c>
      <c r="I389" s="18">
        <f t="shared" si="398"/>
        <v>2283.6263987211696</v>
      </c>
      <c r="J389" s="18">
        <f t="shared" si="399"/>
        <v>4612.9253254167725</v>
      </c>
    </row>
    <row r="390" spans="1:10" ht="15.75">
      <c r="A390" s="12">
        <v>43181</v>
      </c>
      <c r="B390" s="13" t="s">
        <v>23</v>
      </c>
      <c r="C390" s="18">
        <f t="shared" si="396"/>
        <v>1403.5087719298247</v>
      </c>
      <c r="D390" s="18" t="s">
        <v>9</v>
      </c>
      <c r="E390" s="18">
        <v>142.5</v>
      </c>
      <c r="F390" s="18">
        <v>142.5</v>
      </c>
      <c r="G390" s="18"/>
      <c r="H390" s="18">
        <f t="shared" si="397"/>
        <v>0</v>
      </c>
      <c r="I390" s="18">
        <f t="shared" si="398"/>
        <v>0</v>
      </c>
      <c r="J390" s="18">
        <f t="shared" si="399"/>
        <v>0</v>
      </c>
    </row>
    <row r="391" spans="1:10" ht="15.75">
      <c r="A391" s="12">
        <v>43180</v>
      </c>
      <c r="B391" s="13" t="s">
        <v>19</v>
      </c>
      <c r="C391" s="18">
        <f t="shared" si="396"/>
        <v>589.97050147492621</v>
      </c>
      <c r="D391" s="18" t="s">
        <v>10</v>
      </c>
      <c r="E391" s="18">
        <v>339</v>
      </c>
      <c r="F391" s="18">
        <v>344</v>
      </c>
      <c r="G391" s="18">
        <v>346.3</v>
      </c>
      <c r="H391" s="18">
        <f t="shared" si="397"/>
        <v>2949.8525073746309</v>
      </c>
      <c r="I391" s="18">
        <f t="shared" si="398"/>
        <v>1356.9321533923369</v>
      </c>
      <c r="J391" s="18">
        <f t="shared" si="399"/>
        <v>4306.784660766968</v>
      </c>
    </row>
    <row r="392" spans="1:10" ht="15.75">
      <c r="A392" s="12">
        <v>43180</v>
      </c>
      <c r="B392" s="13" t="s">
        <v>57</v>
      </c>
      <c r="C392" s="18">
        <f t="shared" si="396"/>
        <v>173.91304347826087</v>
      </c>
      <c r="D392" s="18" t="s">
        <v>10</v>
      </c>
      <c r="E392" s="18">
        <v>1150</v>
      </c>
      <c r="F392" s="18">
        <v>1165</v>
      </c>
      <c r="G392" s="18">
        <v>1180</v>
      </c>
      <c r="H392" s="18">
        <f t="shared" si="397"/>
        <v>2608.695652173913</v>
      </c>
      <c r="I392" s="18">
        <f t="shared" si="398"/>
        <v>2608.695652173913</v>
      </c>
      <c r="J392" s="18">
        <f t="shared" si="399"/>
        <v>5217.391304347826</v>
      </c>
    </row>
    <row r="393" spans="1:10" ht="15.75">
      <c r="A393" s="12">
        <v>43180</v>
      </c>
      <c r="B393" s="13" t="s">
        <v>56</v>
      </c>
      <c r="C393" s="18">
        <f t="shared" si="396"/>
        <v>458.71559633027522</v>
      </c>
      <c r="D393" s="18" t="s">
        <v>10</v>
      </c>
      <c r="E393" s="18">
        <v>436</v>
      </c>
      <c r="F393" s="18">
        <v>433</v>
      </c>
      <c r="G393" s="18"/>
      <c r="H393" s="18">
        <f t="shared" si="397"/>
        <v>-1376.1467889908256</v>
      </c>
      <c r="I393" s="18">
        <f t="shared" si="398"/>
        <v>0</v>
      </c>
      <c r="J393" s="18">
        <f t="shared" si="399"/>
        <v>-1376.1467889908256</v>
      </c>
    </row>
    <row r="394" spans="1:10" ht="15.75">
      <c r="A394" s="12">
        <v>43179</v>
      </c>
      <c r="B394" s="13" t="s">
        <v>55</v>
      </c>
      <c r="C394" s="18">
        <f t="shared" si="396"/>
        <v>626.95924764890287</v>
      </c>
      <c r="D394" s="18" t="s">
        <v>10</v>
      </c>
      <c r="E394" s="18">
        <v>319</v>
      </c>
      <c r="F394" s="18">
        <v>322</v>
      </c>
      <c r="G394" s="18"/>
      <c r="H394" s="18">
        <f t="shared" si="397"/>
        <v>1880.8777429467086</v>
      </c>
      <c r="I394" s="18">
        <f t="shared" si="398"/>
        <v>0</v>
      </c>
      <c r="J394" s="18">
        <f t="shared" si="399"/>
        <v>1880.8777429467086</v>
      </c>
    </row>
    <row r="395" spans="1:10" ht="15.75">
      <c r="A395" s="12">
        <v>43179</v>
      </c>
      <c r="B395" s="13" t="s">
        <v>54</v>
      </c>
      <c r="C395" s="18">
        <f t="shared" si="396"/>
        <v>439.56043956043953</v>
      </c>
      <c r="D395" s="18" t="s">
        <v>10</v>
      </c>
      <c r="E395" s="18">
        <v>455</v>
      </c>
      <c r="F395" s="18">
        <v>455</v>
      </c>
      <c r="G395" s="18"/>
      <c r="H395" s="18">
        <f t="shared" si="397"/>
        <v>0</v>
      </c>
      <c r="I395" s="18">
        <f t="shared" si="398"/>
        <v>0</v>
      </c>
      <c r="J395" s="18">
        <f t="shared" si="399"/>
        <v>0</v>
      </c>
    </row>
    <row r="396" spans="1:10" ht="15.75">
      <c r="A396" s="12">
        <v>43179</v>
      </c>
      <c r="B396" s="13" t="s">
        <v>21</v>
      </c>
      <c r="C396" s="18">
        <f t="shared" si="396"/>
        <v>3095.9752321981427</v>
      </c>
      <c r="D396" s="18" t="s">
        <v>9</v>
      </c>
      <c r="E396" s="18">
        <v>64.599999999999994</v>
      </c>
      <c r="F396" s="18">
        <v>63.6</v>
      </c>
      <c r="G396" s="18"/>
      <c r="H396" s="18">
        <f t="shared" si="397"/>
        <v>3095.9752321981209</v>
      </c>
      <c r="I396" s="18">
        <f t="shared" si="398"/>
        <v>0</v>
      </c>
      <c r="J396" s="18">
        <f t="shared" si="399"/>
        <v>3095.9752321981209</v>
      </c>
    </row>
    <row r="397" spans="1:10" ht="15.75">
      <c r="A397" s="12">
        <v>43179</v>
      </c>
      <c r="B397" s="13" t="s">
        <v>54</v>
      </c>
      <c r="C397" s="18">
        <f t="shared" si="396"/>
        <v>448.4304932735426</v>
      </c>
      <c r="D397" s="18" t="s">
        <v>10</v>
      </c>
      <c r="E397" s="18">
        <v>446</v>
      </c>
      <c r="F397" s="18">
        <v>448</v>
      </c>
      <c r="G397" s="18">
        <v>450</v>
      </c>
      <c r="H397" s="18">
        <f t="shared" si="397"/>
        <v>896.86098654708519</v>
      </c>
      <c r="I397" s="18">
        <f t="shared" si="398"/>
        <v>896.86098654708519</v>
      </c>
      <c r="J397" s="18">
        <f t="shared" si="399"/>
        <v>1793.7219730941704</v>
      </c>
    </row>
    <row r="398" spans="1:10" ht="15.75">
      <c r="A398" s="12">
        <v>43178</v>
      </c>
      <c r="B398" s="13" t="s">
        <v>27</v>
      </c>
      <c r="C398" s="18">
        <f t="shared" si="396"/>
        <v>743.49442379182153</v>
      </c>
      <c r="D398" s="18" t="s">
        <v>9</v>
      </c>
      <c r="E398" s="18">
        <v>269</v>
      </c>
      <c r="F398" s="18">
        <v>269</v>
      </c>
      <c r="G398" s="18"/>
      <c r="H398" s="18">
        <f t="shared" si="397"/>
        <v>0</v>
      </c>
      <c r="I398" s="18">
        <f t="shared" si="398"/>
        <v>0</v>
      </c>
      <c r="J398" s="18">
        <f t="shared" si="399"/>
        <v>0</v>
      </c>
    </row>
    <row r="399" spans="1:10" ht="15.75">
      <c r="A399" s="12">
        <v>43178</v>
      </c>
      <c r="B399" s="13" t="s">
        <v>53</v>
      </c>
      <c r="C399" s="18">
        <f t="shared" si="396"/>
        <v>49.962528103922061</v>
      </c>
      <c r="D399" s="18" t="s">
        <v>9</v>
      </c>
      <c r="E399" s="18">
        <v>4003</v>
      </c>
      <c r="F399" s="18">
        <v>3963</v>
      </c>
      <c r="G399" s="18"/>
      <c r="H399" s="18">
        <f t="shared" si="397"/>
        <v>1998.5011241568825</v>
      </c>
      <c r="I399" s="18">
        <f t="shared" si="398"/>
        <v>0</v>
      </c>
      <c r="J399" s="18">
        <f t="shared" si="399"/>
        <v>1998.5011241568825</v>
      </c>
    </row>
    <row r="400" spans="1:10" ht="15.75">
      <c r="A400" s="12">
        <v>43178</v>
      </c>
      <c r="B400" s="13" t="s">
        <v>52</v>
      </c>
      <c r="C400" s="18">
        <f t="shared" si="396"/>
        <v>1746.7248908296942</v>
      </c>
      <c r="D400" s="18" t="s">
        <v>9</v>
      </c>
      <c r="E400" s="18">
        <v>114.5</v>
      </c>
      <c r="F400" s="18">
        <v>112.6</v>
      </c>
      <c r="G400" s="18"/>
      <c r="H400" s="18">
        <f t="shared" si="397"/>
        <v>3318.7772925764289</v>
      </c>
      <c r="I400" s="18">
        <f t="shared" si="398"/>
        <v>0</v>
      </c>
      <c r="J400" s="18">
        <f t="shared" si="399"/>
        <v>3318.7772925764289</v>
      </c>
    </row>
    <row r="401" spans="1:10" ht="15.75">
      <c r="A401" s="12">
        <v>43178</v>
      </c>
      <c r="B401" s="13" t="s">
        <v>27</v>
      </c>
      <c r="C401" s="18">
        <f t="shared" si="396"/>
        <v>754.71698113207549</v>
      </c>
      <c r="D401" s="18" t="s">
        <v>10</v>
      </c>
      <c r="E401" s="18">
        <v>265</v>
      </c>
      <c r="F401" s="18">
        <v>269</v>
      </c>
      <c r="G401" s="18"/>
      <c r="H401" s="18">
        <f t="shared" si="397"/>
        <v>3018.867924528302</v>
      </c>
      <c r="I401" s="18">
        <f t="shared" si="398"/>
        <v>0</v>
      </c>
      <c r="J401" s="18">
        <f t="shared" si="399"/>
        <v>3018.867924528302</v>
      </c>
    </row>
    <row r="402" spans="1:10" ht="15.75">
      <c r="A402" s="12">
        <v>43175</v>
      </c>
      <c r="B402" s="13" t="s">
        <v>51</v>
      </c>
      <c r="C402" s="18">
        <f t="shared" si="396"/>
        <v>389.10505836575874</v>
      </c>
      <c r="D402" s="18" t="s">
        <v>10</v>
      </c>
      <c r="E402" s="18">
        <v>514</v>
      </c>
      <c r="F402" s="18">
        <v>520</v>
      </c>
      <c r="G402" s="18">
        <v>526</v>
      </c>
      <c r="H402" s="18">
        <f t="shared" si="397"/>
        <v>2334.6303501945522</v>
      </c>
      <c r="I402" s="18">
        <f t="shared" si="398"/>
        <v>2334.6303501945522</v>
      </c>
      <c r="J402" s="18">
        <f t="shared" si="399"/>
        <v>4669.2607003891044</v>
      </c>
    </row>
    <row r="403" spans="1:10" ht="15.75">
      <c r="A403" s="12">
        <v>43175</v>
      </c>
      <c r="B403" s="13" t="s">
        <v>32</v>
      </c>
      <c r="C403" s="18">
        <f t="shared" si="396"/>
        <v>1264.2225031605562</v>
      </c>
      <c r="D403" s="18" t="s">
        <v>10</v>
      </c>
      <c r="E403" s="18">
        <v>158.19999999999999</v>
      </c>
      <c r="F403" s="18">
        <v>154</v>
      </c>
      <c r="G403" s="18"/>
      <c r="H403" s="18">
        <f t="shared" si="397"/>
        <v>-5309.7345132743221</v>
      </c>
      <c r="I403" s="18">
        <f t="shared" si="398"/>
        <v>0</v>
      </c>
      <c r="J403" s="18">
        <f t="shared" si="399"/>
        <v>-5309.7345132743221</v>
      </c>
    </row>
    <row r="404" spans="1:10" ht="15.75">
      <c r="A404" s="12">
        <v>43174</v>
      </c>
      <c r="B404" s="13" t="s">
        <v>31</v>
      </c>
      <c r="C404" s="18">
        <f t="shared" si="396"/>
        <v>200</v>
      </c>
      <c r="D404" s="18" t="s">
        <v>10</v>
      </c>
      <c r="E404" s="18">
        <v>1000</v>
      </c>
      <c r="F404" s="18">
        <v>1010</v>
      </c>
      <c r="G404" s="18"/>
      <c r="H404" s="18">
        <f t="shared" si="397"/>
        <v>2000</v>
      </c>
      <c r="I404" s="18">
        <f t="shared" si="398"/>
        <v>0</v>
      </c>
      <c r="J404" s="18">
        <f t="shared" si="399"/>
        <v>2000</v>
      </c>
    </row>
    <row r="405" spans="1:10" ht="15.75">
      <c r="A405" s="12">
        <v>43174</v>
      </c>
      <c r="B405" s="13" t="s">
        <v>32</v>
      </c>
      <c r="C405" s="18">
        <f t="shared" si="396"/>
        <v>1269.8412698412699</v>
      </c>
      <c r="D405" s="18" t="s">
        <v>10</v>
      </c>
      <c r="E405" s="18">
        <v>157.5</v>
      </c>
      <c r="F405" s="18">
        <v>159.5</v>
      </c>
      <c r="G405" s="18"/>
      <c r="H405" s="18">
        <f t="shared" si="397"/>
        <v>2539.6825396825398</v>
      </c>
      <c r="I405" s="18">
        <f t="shared" si="398"/>
        <v>0</v>
      </c>
      <c r="J405" s="18">
        <f t="shared" si="399"/>
        <v>2539.6825396825398</v>
      </c>
    </row>
    <row r="406" spans="1:10" ht="15.75">
      <c r="A406" s="12">
        <v>43174</v>
      </c>
      <c r="B406" s="13" t="s">
        <v>32</v>
      </c>
      <c r="C406" s="18">
        <f t="shared" si="396"/>
        <v>1308.9005235602094</v>
      </c>
      <c r="D406" s="18" t="s">
        <v>10</v>
      </c>
      <c r="E406" s="18">
        <v>152.80000000000001</v>
      </c>
      <c r="F406" s="18">
        <v>154.80000000000001</v>
      </c>
      <c r="G406" s="18">
        <v>156.80000000000001</v>
      </c>
      <c r="H406" s="18">
        <f t="shared" si="397"/>
        <v>2617.8010471204188</v>
      </c>
      <c r="I406" s="18">
        <f t="shared" si="398"/>
        <v>2617.8010471204188</v>
      </c>
      <c r="J406" s="18">
        <f t="shared" si="399"/>
        <v>5235.6020942408377</v>
      </c>
    </row>
    <row r="407" spans="1:10" ht="15.75">
      <c r="A407" s="12">
        <v>43174</v>
      </c>
      <c r="B407" s="13" t="s">
        <v>50</v>
      </c>
      <c r="C407" s="18">
        <f t="shared" si="396"/>
        <v>260.0780234070221</v>
      </c>
      <c r="D407" s="18" t="s">
        <v>10</v>
      </c>
      <c r="E407" s="18">
        <v>769</v>
      </c>
      <c r="F407" s="18">
        <v>777</v>
      </c>
      <c r="G407" s="18">
        <v>784</v>
      </c>
      <c r="H407" s="18">
        <f t="shared" si="397"/>
        <v>2080.6241872561768</v>
      </c>
      <c r="I407" s="18">
        <f t="shared" si="398"/>
        <v>1820.5461638491547</v>
      </c>
      <c r="J407" s="18">
        <f t="shared" si="399"/>
        <v>3901.1703511053315</v>
      </c>
    </row>
    <row r="408" spans="1:10" ht="15.75">
      <c r="A408" s="12">
        <v>43173</v>
      </c>
      <c r="B408" s="13" t="s">
        <v>49</v>
      </c>
      <c r="C408" s="18">
        <f t="shared" si="396"/>
        <v>156.86274509803923</v>
      </c>
      <c r="D408" s="18" t="s">
        <v>10</v>
      </c>
      <c r="E408" s="18">
        <v>1275</v>
      </c>
      <c r="F408" s="18">
        <v>1275</v>
      </c>
      <c r="G408" s="18"/>
      <c r="H408" s="18">
        <f t="shared" si="397"/>
        <v>0</v>
      </c>
      <c r="I408" s="18">
        <f t="shared" si="398"/>
        <v>0</v>
      </c>
      <c r="J408" s="18">
        <f t="shared" si="399"/>
        <v>0</v>
      </c>
    </row>
    <row r="409" spans="1:10" ht="15.75">
      <c r="A409" s="12">
        <v>43173</v>
      </c>
      <c r="B409" s="13" t="s">
        <v>48</v>
      </c>
      <c r="C409" s="18">
        <f t="shared" si="396"/>
        <v>1600</v>
      </c>
      <c r="D409" s="18" t="s">
        <v>10</v>
      </c>
      <c r="E409" s="18">
        <v>125</v>
      </c>
      <c r="F409" s="18">
        <v>125</v>
      </c>
      <c r="G409" s="18"/>
      <c r="H409" s="18">
        <f t="shared" si="397"/>
        <v>0</v>
      </c>
      <c r="I409" s="18">
        <f t="shared" si="398"/>
        <v>0</v>
      </c>
      <c r="J409" s="18">
        <f t="shared" si="399"/>
        <v>0</v>
      </c>
    </row>
    <row r="410" spans="1:10" ht="15.75">
      <c r="A410" s="12">
        <v>43173</v>
      </c>
      <c r="B410" s="13" t="s">
        <v>47</v>
      </c>
      <c r="C410" s="18">
        <f t="shared" si="396"/>
        <v>371.74721189591077</v>
      </c>
      <c r="D410" s="18" t="s">
        <v>10</v>
      </c>
      <c r="E410" s="18">
        <v>538</v>
      </c>
      <c r="F410" s="18">
        <v>546</v>
      </c>
      <c r="G410" s="18"/>
      <c r="H410" s="18">
        <f t="shared" si="397"/>
        <v>2973.9776951672861</v>
      </c>
      <c r="I410" s="18">
        <f t="shared" si="398"/>
        <v>0</v>
      </c>
      <c r="J410" s="18">
        <f t="shared" si="399"/>
        <v>2973.9776951672861</v>
      </c>
    </row>
    <row r="411" spans="1:10" ht="15.75">
      <c r="A411" s="12">
        <v>43173</v>
      </c>
      <c r="B411" s="13" t="s">
        <v>227</v>
      </c>
      <c r="C411" s="18">
        <f t="shared" si="396"/>
        <v>1242.2360248447205</v>
      </c>
      <c r="D411" s="18" t="s">
        <v>10</v>
      </c>
      <c r="E411" s="18">
        <v>161</v>
      </c>
      <c r="F411" s="18">
        <v>162.5</v>
      </c>
      <c r="G411" s="18"/>
      <c r="H411" s="18">
        <f t="shared" si="397"/>
        <v>1863.3540372670809</v>
      </c>
      <c r="I411" s="18">
        <f t="shared" si="398"/>
        <v>0</v>
      </c>
      <c r="J411" s="18">
        <f t="shared" si="399"/>
        <v>1863.3540372670809</v>
      </c>
    </row>
    <row r="412" spans="1:10" ht="15.75">
      <c r="A412" s="12">
        <v>43172</v>
      </c>
      <c r="B412" s="13" t="s">
        <v>185</v>
      </c>
      <c r="C412" s="18">
        <f t="shared" si="396"/>
        <v>360.36036036036035</v>
      </c>
      <c r="D412" s="18" t="s">
        <v>10</v>
      </c>
      <c r="E412" s="18">
        <v>555</v>
      </c>
      <c r="F412" s="18">
        <v>557</v>
      </c>
      <c r="G412" s="18"/>
      <c r="H412" s="18">
        <f t="shared" si="397"/>
        <v>720.72072072072069</v>
      </c>
      <c r="I412" s="18">
        <f t="shared" si="398"/>
        <v>0</v>
      </c>
      <c r="J412" s="18">
        <f t="shared" si="399"/>
        <v>720.72072072072069</v>
      </c>
    </row>
    <row r="413" spans="1:10" ht="15.75">
      <c r="A413" s="12">
        <v>43172</v>
      </c>
      <c r="B413" s="13" t="s">
        <v>185</v>
      </c>
      <c r="C413" s="18">
        <f t="shared" si="396"/>
        <v>360.36036036036035</v>
      </c>
      <c r="D413" s="18" t="s">
        <v>10</v>
      </c>
      <c r="E413" s="18">
        <v>555</v>
      </c>
      <c r="F413" s="18">
        <v>557</v>
      </c>
      <c r="G413" s="18"/>
      <c r="H413" s="18">
        <f t="shared" si="397"/>
        <v>720.72072072072069</v>
      </c>
      <c r="I413" s="18">
        <f t="shared" si="398"/>
        <v>0</v>
      </c>
      <c r="J413" s="18">
        <f t="shared" si="399"/>
        <v>720.72072072072069</v>
      </c>
    </row>
    <row r="414" spans="1:10" ht="15.75">
      <c r="A414" s="12">
        <v>43171</v>
      </c>
      <c r="B414" s="13" t="s">
        <v>208</v>
      </c>
      <c r="C414" s="18">
        <f t="shared" si="396"/>
        <v>488.40048840048843</v>
      </c>
      <c r="D414" s="18" t="s">
        <v>10</v>
      </c>
      <c r="E414" s="18">
        <v>409.5</v>
      </c>
      <c r="F414" s="18">
        <v>415</v>
      </c>
      <c r="G414" s="18"/>
      <c r="H414" s="18">
        <f t="shared" si="397"/>
        <v>2686.2026862026864</v>
      </c>
      <c r="I414" s="18">
        <f t="shared" si="398"/>
        <v>0</v>
      </c>
      <c r="J414" s="18">
        <f t="shared" si="399"/>
        <v>2686.2026862026864</v>
      </c>
    </row>
    <row r="415" spans="1:10" ht="15.75">
      <c r="A415" s="12">
        <v>43171</v>
      </c>
      <c r="B415" s="13" t="s">
        <v>228</v>
      </c>
      <c r="C415" s="18">
        <f t="shared" si="396"/>
        <v>203.66598778004072</v>
      </c>
      <c r="D415" s="18" t="s">
        <v>10</v>
      </c>
      <c r="E415" s="18">
        <v>982</v>
      </c>
      <c r="F415" s="18">
        <v>964</v>
      </c>
      <c r="G415" s="18"/>
      <c r="H415" s="18">
        <f t="shared" si="397"/>
        <v>-3665.987780040733</v>
      </c>
      <c r="I415" s="18">
        <f t="shared" si="398"/>
        <v>0</v>
      </c>
      <c r="J415" s="18">
        <f t="shared" si="399"/>
        <v>-3665.987780040733</v>
      </c>
    </row>
    <row r="416" spans="1:10" ht="15.75">
      <c r="A416" s="12">
        <v>43168</v>
      </c>
      <c r="B416" s="13" t="s">
        <v>184</v>
      </c>
      <c r="C416" s="18">
        <v>20000</v>
      </c>
      <c r="D416" s="18" t="s">
        <v>9</v>
      </c>
      <c r="E416" s="18">
        <v>22.9</v>
      </c>
      <c r="F416" s="18">
        <v>22.4</v>
      </c>
      <c r="G416" s="18">
        <v>21.9</v>
      </c>
      <c r="H416" s="18">
        <f t="shared" ref="H416:H478" si="400">(IF(D416="SELL",E416-F416,IF(D416="BUY",F416-E416)))*C416</f>
        <v>10000</v>
      </c>
      <c r="I416" s="18">
        <f t="shared" ref="I416:I478" si="401">(IF(D416="SELL",IF(G416="",0,F416-G416),IF(D416="BUY",IF(G416="",0,G416-F416))))*C416</f>
        <v>10000</v>
      </c>
      <c r="J416" s="18">
        <f t="shared" ref="J416:J478" si="402">SUM(H416,I416)</f>
        <v>20000</v>
      </c>
    </row>
    <row r="417" spans="1:10" ht="15.75">
      <c r="A417" s="12">
        <v>43168</v>
      </c>
      <c r="B417" s="13" t="s">
        <v>185</v>
      </c>
      <c r="C417" s="18">
        <f t="shared" ref="C417:C480" si="403">200000/E417</f>
        <v>384.61538461538464</v>
      </c>
      <c r="D417" s="18" t="s">
        <v>10</v>
      </c>
      <c r="E417" s="18">
        <v>520</v>
      </c>
      <c r="F417" s="18">
        <v>527</v>
      </c>
      <c r="G417" s="18"/>
      <c r="H417" s="18">
        <f t="shared" si="400"/>
        <v>2692.3076923076924</v>
      </c>
      <c r="I417" s="18">
        <f t="shared" si="401"/>
        <v>0</v>
      </c>
      <c r="J417" s="18">
        <f t="shared" si="402"/>
        <v>2692.3076923076924</v>
      </c>
    </row>
    <row r="418" spans="1:10" ht="15.75">
      <c r="A418" s="12">
        <v>43168</v>
      </c>
      <c r="B418" s="13" t="s">
        <v>186</v>
      </c>
      <c r="C418" s="18">
        <f t="shared" si="403"/>
        <v>647.24919093851133</v>
      </c>
      <c r="D418" s="18" t="s">
        <v>9</v>
      </c>
      <c r="E418" s="18">
        <v>309</v>
      </c>
      <c r="F418" s="18">
        <v>305.5</v>
      </c>
      <c r="G418" s="18"/>
      <c r="H418" s="18">
        <f t="shared" si="400"/>
        <v>2265.3721682847895</v>
      </c>
      <c r="I418" s="18">
        <f t="shared" si="401"/>
        <v>0</v>
      </c>
      <c r="J418" s="18">
        <f t="shared" si="402"/>
        <v>2265.3721682847895</v>
      </c>
    </row>
    <row r="419" spans="1:10" ht="15.75">
      <c r="A419" s="12">
        <v>43168</v>
      </c>
      <c r="B419" s="13" t="s">
        <v>187</v>
      </c>
      <c r="C419" s="18">
        <f t="shared" si="403"/>
        <v>2898.550724637681</v>
      </c>
      <c r="D419" s="18" t="s">
        <v>9</v>
      </c>
      <c r="E419" s="18">
        <v>69</v>
      </c>
      <c r="F419" s="18">
        <v>67.5</v>
      </c>
      <c r="G419" s="18"/>
      <c r="H419" s="18">
        <f t="shared" si="400"/>
        <v>4347.826086956522</v>
      </c>
      <c r="I419" s="18">
        <f t="shared" si="401"/>
        <v>0</v>
      </c>
      <c r="J419" s="18">
        <f t="shared" si="402"/>
        <v>4347.826086956522</v>
      </c>
    </row>
    <row r="420" spans="1:10" ht="15.75">
      <c r="A420" s="12">
        <v>43168</v>
      </c>
      <c r="B420" s="13" t="s">
        <v>46</v>
      </c>
      <c r="C420" s="18">
        <f t="shared" si="403"/>
        <v>405.67951318458415</v>
      </c>
      <c r="D420" s="18" t="s">
        <v>10</v>
      </c>
      <c r="E420" s="18">
        <v>493</v>
      </c>
      <c r="F420" s="18">
        <v>496</v>
      </c>
      <c r="G420" s="18">
        <v>499</v>
      </c>
      <c r="H420" s="18">
        <f t="shared" si="400"/>
        <v>1217.0385395537523</v>
      </c>
      <c r="I420" s="18">
        <f t="shared" si="401"/>
        <v>1217.0385395537523</v>
      </c>
      <c r="J420" s="18">
        <f t="shared" si="402"/>
        <v>2434.0770791075047</v>
      </c>
    </row>
    <row r="421" spans="1:10" ht="15.75">
      <c r="A421" s="12">
        <v>43166</v>
      </c>
      <c r="B421" s="13" t="s">
        <v>188</v>
      </c>
      <c r="C421" s="18">
        <f t="shared" si="403"/>
        <v>2234.63687150838</v>
      </c>
      <c r="D421" s="18" t="s">
        <v>9</v>
      </c>
      <c r="E421" s="18">
        <v>89.5</v>
      </c>
      <c r="F421" s="18">
        <v>88.5</v>
      </c>
      <c r="G421" s="18">
        <v>87.5</v>
      </c>
      <c r="H421" s="18">
        <f t="shared" si="400"/>
        <v>2234.63687150838</v>
      </c>
      <c r="I421" s="18">
        <f t="shared" si="401"/>
        <v>2234.63687150838</v>
      </c>
      <c r="J421" s="18">
        <f t="shared" si="402"/>
        <v>4469.2737430167599</v>
      </c>
    </row>
    <row r="422" spans="1:10" ht="15.75">
      <c r="A422" s="12">
        <v>43166</v>
      </c>
      <c r="B422" s="13" t="s">
        <v>189</v>
      </c>
      <c r="C422" s="18">
        <f t="shared" si="403"/>
        <v>793.65079365079362</v>
      </c>
      <c r="D422" s="18" t="s">
        <v>9</v>
      </c>
      <c r="E422" s="18">
        <v>252</v>
      </c>
      <c r="F422" s="18">
        <v>249</v>
      </c>
      <c r="G422" s="18">
        <v>246</v>
      </c>
      <c r="H422" s="18">
        <f t="shared" si="400"/>
        <v>2380.9523809523807</v>
      </c>
      <c r="I422" s="18">
        <f t="shared" si="401"/>
        <v>2380.9523809523807</v>
      </c>
      <c r="J422" s="18">
        <f t="shared" si="402"/>
        <v>4761.9047619047615</v>
      </c>
    </row>
    <row r="423" spans="1:10" ht="15.75">
      <c r="A423" s="12">
        <v>43166</v>
      </c>
      <c r="B423" s="13" t="s">
        <v>190</v>
      </c>
      <c r="C423" s="18">
        <f t="shared" si="403"/>
        <v>296.73590504451039</v>
      </c>
      <c r="D423" s="18" t="s">
        <v>10</v>
      </c>
      <c r="E423" s="18">
        <v>674</v>
      </c>
      <c r="F423" s="18">
        <v>677</v>
      </c>
      <c r="G423" s="18">
        <v>680</v>
      </c>
      <c r="H423" s="18">
        <f t="shared" si="400"/>
        <v>890.20771513353111</v>
      </c>
      <c r="I423" s="18">
        <f t="shared" si="401"/>
        <v>890.20771513353111</v>
      </c>
      <c r="J423" s="18">
        <f t="shared" si="402"/>
        <v>1780.4154302670622</v>
      </c>
    </row>
    <row r="424" spans="1:10" ht="15.75">
      <c r="A424" s="12">
        <v>43166</v>
      </c>
      <c r="B424" s="13" t="s">
        <v>31</v>
      </c>
      <c r="C424" s="18">
        <f t="shared" si="403"/>
        <v>228.83295194508008</v>
      </c>
      <c r="D424" s="18" t="s">
        <v>10</v>
      </c>
      <c r="E424" s="18">
        <v>874</v>
      </c>
      <c r="F424" s="18">
        <v>878</v>
      </c>
      <c r="G424" s="18"/>
      <c r="H424" s="18">
        <f t="shared" si="400"/>
        <v>915.33180778032033</v>
      </c>
      <c r="I424" s="18">
        <f t="shared" si="401"/>
        <v>0</v>
      </c>
      <c r="J424" s="18">
        <f t="shared" si="402"/>
        <v>915.33180778032033</v>
      </c>
    </row>
    <row r="425" spans="1:10" ht="15.75">
      <c r="A425" s="12">
        <v>43165</v>
      </c>
      <c r="B425" s="13" t="s">
        <v>191</v>
      </c>
      <c r="C425" s="18">
        <f t="shared" si="403"/>
        <v>314.46540880503147</v>
      </c>
      <c r="D425" s="18" t="s">
        <v>10</v>
      </c>
      <c r="E425" s="18">
        <v>636</v>
      </c>
      <c r="F425" s="18">
        <v>639</v>
      </c>
      <c r="G425" s="18"/>
      <c r="H425" s="18">
        <f t="shared" si="400"/>
        <v>943.39622641509436</v>
      </c>
      <c r="I425" s="18">
        <f t="shared" si="401"/>
        <v>0</v>
      </c>
      <c r="J425" s="18">
        <f t="shared" si="402"/>
        <v>943.39622641509436</v>
      </c>
    </row>
    <row r="426" spans="1:10" ht="15.75">
      <c r="A426" s="12">
        <v>43165</v>
      </c>
      <c r="B426" s="13" t="s">
        <v>45</v>
      </c>
      <c r="C426" s="18">
        <f t="shared" si="403"/>
        <v>354.6099290780142</v>
      </c>
      <c r="D426" s="18" t="s">
        <v>10</v>
      </c>
      <c r="E426" s="18">
        <v>564</v>
      </c>
      <c r="F426" s="18">
        <v>566</v>
      </c>
      <c r="G426" s="18">
        <v>568</v>
      </c>
      <c r="H426" s="18">
        <f t="shared" si="400"/>
        <v>709.21985815602841</v>
      </c>
      <c r="I426" s="18">
        <f t="shared" si="401"/>
        <v>709.21985815602841</v>
      </c>
      <c r="J426" s="18">
        <f t="shared" si="402"/>
        <v>1418.4397163120568</v>
      </c>
    </row>
    <row r="427" spans="1:10" ht="15.75">
      <c r="A427" s="12">
        <v>43164</v>
      </c>
      <c r="B427" s="13" t="s">
        <v>11</v>
      </c>
      <c r="C427" s="18">
        <f t="shared" si="403"/>
        <v>241.54589371980677</v>
      </c>
      <c r="D427" s="18" t="s">
        <v>9</v>
      </c>
      <c r="E427" s="18">
        <v>828</v>
      </c>
      <c r="F427" s="18">
        <v>832</v>
      </c>
      <c r="G427" s="18">
        <v>836</v>
      </c>
      <c r="H427" s="18">
        <f t="shared" si="400"/>
        <v>-966.18357487922708</v>
      </c>
      <c r="I427" s="18">
        <f t="shared" si="401"/>
        <v>-966.18357487922708</v>
      </c>
      <c r="J427" s="18">
        <f t="shared" si="402"/>
        <v>-1932.3671497584542</v>
      </c>
    </row>
    <row r="428" spans="1:10" ht="15.75">
      <c r="A428" s="12">
        <v>43164</v>
      </c>
      <c r="B428" s="13" t="s">
        <v>188</v>
      </c>
      <c r="C428" s="18">
        <f t="shared" si="403"/>
        <v>1851.851851851852</v>
      </c>
      <c r="D428" s="18" t="s">
        <v>9</v>
      </c>
      <c r="E428" s="18">
        <v>108</v>
      </c>
      <c r="F428" s="18">
        <v>107</v>
      </c>
      <c r="G428" s="18">
        <v>106</v>
      </c>
      <c r="H428" s="18">
        <f t="shared" si="400"/>
        <v>1851.851851851852</v>
      </c>
      <c r="I428" s="18">
        <f t="shared" si="401"/>
        <v>1851.851851851852</v>
      </c>
      <c r="J428" s="18">
        <f t="shared" si="402"/>
        <v>3703.7037037037039</v>
      </c>
    </row>
    <row r="429" spans="1:10" ht="15.75">
      <c r="A429" s="12">
        <v>43160</v>
      </c>
      <c r="B429" s="13" t="s">
        <v>192</v>
      </c>
      <c r="C429" s="18">
        <f t="shared" si="403"/>
        <v>473.93364928909955</v>
      </c>
      <c r="D429" s="18" t="s">
        <v>10</v>
      </c>
      <c r="E429" s="18">
        <v>422</v>
      </c>
      <c r="F429" s="18">
        <v>422</v>
      </c>
      <c r="G429" s="18"/>
      <c r="H429" s="18">
        <f t="shared" si="400"/>
        <v>0</v>
      </c>
      <c r="I429" s="18">
        <f t="shared" si="401"/>
        <v>0</v>
      </c>
      <c r="J429" s="18">
        <f t="shared" si="402"/>
        <v>0</v>
      </c>
    </row>
    <row r="430" spans="1:10" ht="15.75">
      <c r="A430" s="12">
        <v>43160</v>
      </c>
      <c r="B430" s="13" t="s">
        <v>193</v>
      </c>
      <c r="C430" s="18">
        <f t="shared" si="403"/>
        <v>997.00897308075776</v>
      </c>
      <c r="D430" s="18" t="s">
        <v>10</v>
      </c>
      <c r="E430" s="18">
        <v>200.6</v>
      </c>
      <c r="F430" s="18">
        <v>202.6</v>
      </c>
      <c r="G430" s="18">
        <v>204.6</v>
      </c>
      <c r="H430" s="18">
        <f t="shared" si="400"/>
        <v>1994.0179461615155</v>
      </c>
      <c r="I430" s="18">
        <f t="shared" si="401"/>
        <v>1994.0179461615155</v>
      </c>
      <c r="J430" s="18">
        <f t="shared" si="402"/>
        <v>3988.035892323031</v>
      </c>
    </row>
    <row r="431" spans="1:10" ht="15.75">
      <c r="A431" s="12">
        <v>43160</v>
      </c>
      <c r="B431" s="13" t="s">
        <v>35</v>
      </c>
      <c r="C431" s="18">
        <f t="shared" si="403"/>
        <v>44.642857142857146</v>
      </c>
      <c r="D431" s="18" t="s">
        <v>10</v>
      </c>
      <c r="E431" s="18">
        <v>4480</v>
      </c>
      <c r="F431" s="18">
        <v>4520</v>
      </c>
      <c r="G431" s="18"/>
      <c r="H431" s="18">
        <f t="shared" si="400"/>
        <v>1785.7142857142858</v>
      </c>
      <c r="I431" s="18">
        <f t="shared" si="401"/>
        <v>0</v>
      </c>
      <c r="J431" s="18">
        <f t="shared" si="402"/>
        <v>1785.7142857142858</v>
      </c>
    </row>
    <row r="432" spans="1:10" ht="15.75">
      <c r="A432" s="12">
        <v>43160</v>
      </c>
      <c r="B432" s="13" t="s">
        <v>35</v>
      </c>
      <c r="C432" s="18">
        <f t="shared" si="403"/>
        <v>45.454545454545453</v>
      </c>
      <c r="D432" s="18" t="s">
        <v>10</v>
      </c>
      <c r="E432" s="18">
        <v>4400</v>
      </c>
      <c r="F432" s="18">
        <v>4440</v>
      </c>
      <c r="G432" s="18">
        <v>4480</v>
      </c>
      <c r="H432" s="18">
        <f t="shared" si="400"/>
        <v>1818.181818181818</v>
      </c>
      <c r="I432" s="18">
        <f t="shared" si="401"/>
        <v>1818.181818181818</v>
      </c>
      <c r="J432" s="18">
        <f t="shared" si="402"/>
        <v>3636.363636363636</v>
      </c>
    </row>
    <row r="433" spans="1:10" ht="15.75">
      <c r="A433" s="12">
        <v>43160</v>
      </c>
      <c r="B433" s="13" t="s">
        <v>35</v>
      </c>
      <c r="C433" s="18">
        <f t="shared" si="403"/>
        <v>46.082949308755758</v>
      </c>
      <c r="D433" s="18" t="s">
        <v>10</v>
      </c>
      <c r="E433" s="18">
        <v>4340</v>
      </c>
      <c r="F433" s="18">
        <v>4370</v>
      </c>
      <c r="G433" s="18">
        <v>4400</v>
      </c>
      <c r="H433" s="18">
        <f t="shared" si="400"/>
        <v>1382.4884792626726</v>
      </c>
      <c r="I433" s="18">
        <f t="shared" si="401"/>
        <v>1382.4884792626726</v>
      </c>
      <c r="J433" s="18">
        <f t="shared" si="402"/>
        <v>2764.9769585253453</v>
      </c>
    </row>
    <row r="434" spans="1:10" ht="15.75">
      <c r="A434" s="12">
        <v>43159</v>
      </c>
      <c r="B434" s="13" t="s">
        <v>194</v>
      </c>
      <c r="C434" s="18">
        <f t="shared" si="403"/>
        <v>3430.5317324185248</v>
      </c>
      <c r="D434" s="18" t="s">
        <v>10</v>
      </c>
      <c r="E434" s="18">
        <v>58.3</v>
      </c>
      <c r="F434" s="18">
        <v>59.3</v>
      </c>
      <c r="G434" s="18"/>
      <c r="H434" s="18">
        <f t="shared" si="400"/>
        <v>3430.5317324185248</v>
      </c>
      <c r="I434" s="18">
        <f t="shared" si="401"/>
        <v>0</v>
      </c>
      <c r="J434" s="18">
        <f t="shared" si="402"/>
        <v>3430.5317324185248</v>
      </c>
    </row>
    <row r="435" spans="1:10" ht="15.75">
      <c r="A435" s="12">
        <v>43159</v>
      </c>
      <c r="B435" s="13" t="s">
        <v>13</v>
      </c>
      <c r="C435" s="18">
        <f t="shared" si="403"/>
        <v>311.04199066874025</v>
      </c>
      <c r="D435" s="18" t="s">
        <v>10</v>
      </c>
      <c r="E435" s="18">
        <v>643</v>
      </c>
      <c r="F435" s="18">
        <v>646</v>
      </c>
      <c r="G435" s="18"/>
      <c r="H435" s="18">
        <f t="shared" si="400"/>
        <v>933.12597200622076</v>
      </c>
      <c r="I435" s="18">
        <f t="shared" si="401"/>
        <v>0</v>
      </c>
      <c r="J435" s="18">
        <f t="shared" si="402"/>
        <v>933.12597200622076</v>
      </c>
    </row>
    <row r="436" spans="1:10" ht="15.75">
      <c r="A436" s="12">
        <v>43158</v>
      </c>
      <c r="B436" s="13" t="s">
        <v>195</v>
      </c>
      <c r="C436" s="18">
        <f t="shared" si="403"/>
        <v>784.92935635792776</v>
      </c>
      <c r="D436" s="18" t="s">
        <v>9</v>
      </c>
      <c r="E436" s="18">
        <v>254.8</v>
      </c>
      <c r="F436" s="18">
        <v>252.3</v>
      </c>
      <c r="G436" s="18">
        <v>249.8</v>
      </c>
      <c r="H436" s="18">
        <f t="shared" si="400"/>
        <v>1962.3233908948193</v>
      </c>
      <c r="I436" s="18">
        <f t="shared" si="401"/>
        <v>1962.3233908948193</v>
      </c>
      <c r="J436" s="18">
        <f t="shared" si="402"/>
        <v>3924.6467817896387</v>
      </c>
    </row>
    <row r="437" spans="1:10" ht="15.75">
      <c r="A437" s="12">
        <v>43157</v>
      </c>
      <c r="B437" s="13" t="s">
        <v>196</v>
      </c>
      <c r="C437" s="18">
        <f t="shared" si="403"/>
        <v>371.74721189591077</v>
      </c>
      <c r="D437" s="18" t="s">
        <v>10</v>
      </c>
      <c r="E437" s="18">
        <v>538</v>
      </c>
      <c r="F437" s="18">
        <v>539</v>
      </c>
      <c r="G437" s="18"/>
      <c r="H437" s="18">
        <f t="shared" si="400"/>
        <v>371.74721189591077</v>
      </c>
      <c r="I437" s="18">
        <f t="shared" si="401"/>
        <v>0</v>
      </c>
      <c r="J437" s="18">
        <f t="shared" si="402"/>
        <v>371.74721189591077</v>
      </c>
    </row>
    <row r="438" spans="1:10" ht="15.75">
      <c r="A438" s="12">
        <v>43157</v>
      </c>
      <c r="B438" s="13" t="s">
        <v>197</v>
      </c>
      <c r="C438" s="18">
        <f t="shared" si="403"/>
        <v>1217.6560121765601</v>
      </c>
      <c r="D438" s="18" t="s">
        <v>10</v>
      </c>
      <c r="E438" s="18">
        <v>164.25</v>
      </c>
      <c r="F438" s="18">
        <v>166.25</v>
      </c>
      <c r="G438" s="18">
        <v>168.2</v>
      </c>
      <c r="H438" s="18">
        <f t="shared" si="400"/>
        <v>2435.3120243531203</v>
      </c>
      <c r="I438" s="18">
        <f t="shared" si="401"/>
        <v>2374.4292237442783</v>
      </c>
      <c r="J438" s="18">
        <f t="shared" si="402"/>
        <v>4809.7412480973981</v>
      </c>
    </row>
    <row r="439" spans="1:10" ht="15.75">
      <c r="A439" s="12">
        <v>43157</v>
      </c>
      <c r="B439" s="13" t="s">
        <v>198</v>
      </c>
      <c r="C439" s="18">
        <f t="shared" si="403"/>
        <v>540.83288263926443</v>
      </c>
      <c r="D439" s="18" t="s">
        <v>10</v>
      </c>
      <c r="E439" s="18">
        <v>369.8</v>
      </c>
      <c r="F439" s="18">
        <v>372.8</v>
      </c>
      <c r="G439" s="18">
        <v>375.8</v>
      </c>
      <c r="H439" s="18">
        <f t="shared" si="400"/>
        <v>1622.4986479177933</v>
      </c>
      <c r="I439" s="18">
        <f t="shared" si="401"/>
        <v>1622.4986479177933</v>
      </c>
      <c r="J439" s="18">
        <f t="shared" si="402"/>
        <v>3244.9972958355866</v>
      </c>
    </row>
    <row r="440" spans="1:10" ht="15.75">
      <c r="A440" s="12">
        <v>43154</v>
      </c>
      <c r="B440" s="13" t="s">
        <v>22</v>
      </c>
      <c r="C440" s="18">
        <f t="shared" si="403"/>
        <v>1298.7012987012988</v>
      </c>
      <c r="D440" s="18" t="s">
        <v>10</v>
      </c>
      <c r="E440" s="18">
        <v>154</v>
      </c>
      <c r="F440" s="18">
        <v>155.5</v>
      </c>
      <c r="G440" s="18">
        <v>157</v>
      </c>
      <c r="H440" s="18">
        <f t="shared" si="400"/>
        <v>1948.0519480519483</v>
      </c>
      <c r="I440" s="18">
        <f t="shared" si="401"/>
        <v>1948.0519480519483</v>
      </c>
      <c r="J440" s="18">
        <f t="shared" si="402"/>
        <v>3896.1038961038967</v>
      </c>
    </row>
    <row r="441" spans="1:10" ht="15.75">
      <c r="A441" s="12">
        <v>43154</v>
      </c>
      <c r="B441" s="13" t="s">
        <v>199</v>
      </c>
      <c r="C441" s="18">
        <f t="shared" si="403"/>
        <v>454.54545454545456</v>
      </c>
      <c r="D441" s="18" t="s">
        <v>10</v>
      </c>
      <c r="E441" s="18">
        <v>440</v>
      </c>
      <c r="F441" s="18">
        <v>442</v>
      </c>
      <c r="G441" s="18"/>
      <c r="H441" s="18">
        <f t="shared" si="400"/>
        <v>909.09090909090912</v>
      </c>
      <c r="I441" s="18">
        <f t="shared" si="401"/>
        <v>0</v>
      </c>
      <c r="J441" s="18">
        <f t="shared" si="402"/>
        <v>909.09090909090912</v>
      </c>
    </row>
    <row r="442" spans="1:10" ht="15.75">
      <c r="A442" s="12">
        <v>43153</v>
      </c>
      <c r="B442" s="13" t="s">
        <v>200</v>
      </c>
      <c r="C442" s="18">
        <f t="shared" si="403"/>
        <v>352.11267605633805</v>
      </c>
      <c r="D442" s="18" t="s">
        <v>10</v>
      </c>
      <c r="E442" s="18">
        <v>568</v>
      </c>
      <c r="F442" s="18">
        <v>574</v>
      </c>
      <c r="G442" s="18"/>
      <c r="H442" s="18">
        <f t="shared" si="400"/>
        <v>2112.6760563380285</v>
      </c>
      <c r="I442" s="18">
        <f t="shared" si="401"/>
        <v>0</v>
      </c>
      <c r="J442" s="18">
        <f t="shared" si="402"/>
        <v>2112.6760563380285</v>
      </c>
    </row>
    <row r="443" spans="1:10" ht="15.75">
      <c r="A443" s="12">
        <v>43153</v>
      </c>
      <c r="B443" s="13" t="s">
        <v>200</v>
      </c>
      <c r="C443" s="18">
        <f t="shared" si="403"/>
        <v>355.87188612099646</v>
      </c>
      <c r="D443" s="18" t="s">
        <v>10</v>
      </c>
      <c r="E443" s="18">
        <v>562</v>
      </c>
      <c r="F443" s="18">
        <v>568</v>
      </c>
      <c r="G443" s="18">
        <v>574</v>
      </c>
      <c r="H443" s="18">
        <f t="shared" si="400"/>
        <v>2135.231316725979</v>
      </c>
      <c r="I443" s="18">
        <f t="shared" si="401"/>
        <v>2135.231316725979</v>
      </c>
      <c r="J443" s="18">
        <f t="shared" si="402"/>
        <v>4270.462633451958</v>
      </c>
    </row>
    <row r="444" spans="1:10" ht="15.75">
      <c r="A444" s="12">
        <v>43153</v>
      </c>
      <c r="B444" s="13" t="s">
        <v>200</v>
      </c>
      <c r="C444" s="18">
        <f t="shared" si="403"/>
        <v>357.14285714285717</v>
      </c>
      <c r="D444" s="18" t="s">
        <v>10</v>
      </c>
      <c r="E444" s="18">
        <v>560</v>
      </c>
      <c r="F444" s="18">
        <v>566</v>
      </c>
      <c r="G444" s="18">
        <v>572</v>
      </c>
      <c r="H444" s="18">
        <f t="shared" si="400"/>
        <v>2142.8571428571431</v>
      </c>
      <c r="I444" s="18">
        <f t="shared" si="401"/>
        <v>2142.8571428571431</v>
      </c>
      <c r="J444" s="18">
        <f t="shared" si="402"/>
        <v>4285.7142857142862</v>
      </c>
    </row>
    <row r="445" spans="1:10" ht="15.75">
      <c r="A445" s="12">
        <v>43153</v>
      </c>
      <c r="B445" s="13" t="s">
        <v>200</v>
      </c>
      <c r="C445" s="18">
        <f t="shared" si="403"/>
        <v>352.11267605633805</v>
      </c>
      <c r="D445" s="18" t="s">
        <v>10</v>
      </c>
      <c r="E445" s="18">
        <v>568</v>
      </c>
      <c r="F445" s="18">
        <v>550</v>
      </c>
      <c r="G445" s="18"/>
      <c r="H445" s="18">
        <f t="shared" si="400"/>
        <v>-6338.0281690140846</v>
      </c>
      <c r="I445" s="18">
        <f t="shared" si="401"/>
        <v>0</v>
      </c>
      <c r="J445" s="18">
        <f t="shared" si="402"/>
        <v>-6338.0281690140846</v>
      </c>
    </row>
    <row r="446" spans="1:10" ht="15.75">
      <c r="A446" s="12">
        <v>43153</v>
      </c>
      <c r="B446" s="13" t="s">
        <v>201</v>
      </c>
      <c r="C446" s="18">
        <f t="shared" si="403"/>
        <v>285.81636298678097</v>
      </c>
      <c r="D446" s="18" t="s">
        <v>10</v>
      </c>
      <c r="E446" s="18">
        <v>699.75</v>
      </c>
      <c r="F446" s="18">
        <v>695.75</v>
      </c>
      <c r="G446" s="18"/>
      <c r="H446" s="18">
        <f t="shared" si="400"/>
        <v>-1143.2654519471239</v>
      </c>
      <c r="I446" s="18">
        <f t="shared" si="401"/>
        <v>0</v>
      </c>
      <c r="J446" s="18">
        <f t="shared" si="402"/>
        <v>-1143.2654519471239</v>
      </c>
    </row>
    <row r="447" spans="1:10" ht="15.75">
      <c r="A447" s="12">
        <v>43153</v>
      </c>
      <c r="B447" s="13" t="s">
        <v>202</v>
      </c>
      <c r="C447" s="18">
        <f t="shared" si="403"/>
        <v>168.77637130801688</v>
      </c>
      <c r="D447" s="18" t="s">
        <v>10</v>
      </c>
      <c r="E447" s="18">
        <v>1185</v>
      </c>
      <c r="F447" s="18">
        <v>1195</v>
      </c>
      <c r="G447" s="18"/>
      <c r="H447" s="18">
        <f t="shared" si="400"/>
        <v>1687.7637130801688</v>
      </c>
      <c r="I447" s="18">
        <f t="shared" si="401"/>
        <v>0</v>
      </c>
      <c r="J447" s="18">
        <f t="shared" si="402"/>
        <v>1687.7637130801688</v>
      </c>
    </row>
    <row r="448" spans="1:10" ht="15.75">
      <c r="A448" s="12">
        <v>43153</v>
      </c>
      <c r="B448" s="13" t="s">
        <v>35</v>
      </c>
      <c r="C448" s="18">
        <f t="shared" si="403"/>
        <v>69.565217391304344</v>
      </c>
      <c r="D448" s="18" t="s">
        <v>10</v>
      </c>
      <c r="E448" s="18">
        <v>2875</v>
      </c>
      <c r="F448" s="18">
        <v>2900</v>
      </c>
      <c r="G448" s="18">
        <v>2925</v>
      </c>
      <c r="H448" s="18">
        <f t="shared" si="400"/>
        <v>1739.1304347826085</v>
      </c>
      <c r="I448" s="18">
        <f t="shared" si="401"/>
        <v>1739.1304347826085</v>
      </c>
      <c r="J448" s="18">
        <f t="shared" si="402"/>
        <v>3478.260869565217</v>
      </c>
    </row>
    <row r="449" spans="1:10" ht="15.75">
      <c r="A449" s="12">
        <v>43152</v>
      </c>
      <c r="B449" s="13" t="s">
        <v>203</v>
      </c>
      <c r="C449" s="18">
        <f t="shared" si="403"/>
        <v>4123.7113402061859</v>
      </c>
      <c r="D449" s="18" t="s">
        <v>10</v>
      </c>
      <c r="E449" s="18">
        <v>48.5</v>
      </c>
      <c r="F449" s="18">
        <v>49.5</v>
      </c>
      <c r="G449" s="18"/>
      <c r="H449" s="18">
        <f t="shared" si="400"/>
        <v>4123.7113402061859</v>
      </c>
      <c r="I449" s="18">
        <f t="shared" si="401"/>
        <v>0</v>
      </c>
      <c r="J449" s="18">
        <f t="shared" si="402"/>
        <v>4123.7113402061859</v>
      </c>
    </row>
    <row r="450" spans="1:10" ht="15.75">
      <c r="A450" s="12">
        <v>43152</v>
      </c>
      <c r="B450" s="13" t="s">
        <v>25</v>
      </c>
      <c r="C450" s="18">
        <f t="shared" si="403"/>
        <v>203.87359836901121</v>
      </c>
      <c r="D450" s="18" t="s">
        <v>10</v>
      </c>
      <c r="E450" s="18">
        <v>981</v>
      </c>
      <c r="F450" s="18">
        <v>990</v>
      </c>
      <c r="G450" s="18"/>
      <c r="H450" s="18">
        <f t="shared" si="400"/>
        <v>1834.8623853211009</v>
      </c>
      <c r="I450" s="18">
        <f t="shared" si="401"/>
        <v>0</v>
      </c>
      <c r="J450" s="18">
        <f t="shared" si="402"/>
        <v>1834.8623853211009</v>
      </c>
    </row>
    <row r="451" spans="1:10" ht="15.75">
      <c r="A451" s="12">
        <v>43152</v>
      </c>
      <c r="B451" s="13" t="s">
        <v>200</v>
      </c>
      <c r="C451" s="18">
        <f t="shared" si="403"/>
        <v>371.74721189591077</v>
      </c>
      <c r="D451" s="18" t="s">
        <v>10</v>
      </c>
      <c r="E451" s="18">
        <v>538</v>
      </c>
      <c r="F451" s="18">
        <v>543</v>
      </c>
      <c r="G451" s="18">
        <v>548</v>
      </c>
      <c r="H451" s="18">
        <f t="shared" si="400"/>
        <v>1858.7360594795539</v>
      </c>
      <c r="I451" s="18">
        <f t="shared" si="401"/>
        <v>1858.7360594795539</v>
      </c>
      <c r="J451" s="18">
        <f t="shared" si="402"/>
        <v>3717.4721189591078</v>
      </c>
    </row>
    <row r="452" spans="1:10" ht="15.75">
      <c r="A452" s="12">
        <v>43152</v>
      </c>
      <c r="B452" s="13" t="s">
        <v>201</v>
      </c>
      <c r="C452" s="18">
        <f t="shared" si="403"/>
        <v>284.69750889679716</v>
      </c>
      <c r="D452" s="18" t="s">
        <v>9</v>
      </c>
      <c r="E452" s="18">
        <v>702.5</v>
      </c>
      <c r="F452" s="18">
        <v>695.5</v>
      </c>
      <c r="G452" s="18"/>
      <c r="H452" s="18">
        <f t="shared" si="400"/>
        <v>1992.8825622775801</v>
      </c>
      <c r="I452" s="18">
        <f t="shared" si="401"/>
        <v>0</v>
      </c>
      <c r="J452" s="18">
        <f t="shared" si="402"/>
        <v>1992.8825622775801</v>
      </c>
    </row>
    <row r="453" spans="1:10" ht="15.75">
      <c r="A453" s="12">
        <v>43151</v>
      </c>
      <c r="B453" s="13" t="s">
        <v>201</v>
      </c>
      <c r="C453" s="18">
        <f t="shared" si="403"/>
        <v>285.30670470756064</v>
      </c>
      <c r="D453" s="18" t="s">
        <v>9</v>
      </c>
      <c r="E453" s="18">
        <v>701</v>
      </c>
      <c r="F453" s="18">
        <v>701</v>
      </c>
      <c r="G453" s="18"/>
      <c r="H453" s="18">
        <f t="shared" si="400"/>
        <v>0</v>
      </c>
      <c r="I453" s="18">
        <f t="shared" si="401"/>
        <v>0</v>
      </c>
      <c r="J453" s="18">
        <f t="shared" si="402"/>
        <v>0</v>
      </c>
    </row>
    <row r="454" spans="1:10" ht="15.75">
      <c r="A454" s="12">
        <v>43151</v>
      </c>
      <c r="B454" s="13" t="s">
        <v>204</v>
      </c>
      <c r="C454" s="18">
        <f t="shared" si="403"/>
        <v>418.41004184100416</v>
      </c>
      <c r="D454" s="18" t="s">
        <v>9</v>
      </c>
      <c r="E454" s="18">
        <v>478</v>
      </c>
      <c r="F454" s="18">
        <v>473</v>
      </c>
      <c r="G454" s="18"/>
      <c r="H454" s="18">
        <f t="shared" si="400"/>
        <v>2092.050209205021</v>
      </c>
      <c r="I454" s="18">
        <f t="shared" si="401"/>
        <v>0</v>
      </c>
      <c r="J454" s="18">
        <f t="shared" si="402"/>
        <v>2092.050209205021</v>
      </c>
    </row>
    <row r="455" spans="1:10" ht="15.75">
      <c r="A455" s="12">
        <v>43150</v>
      </c>
      <c r="B455" s="13" t="s">
        <v>37</v>
      </c>
      <c r="C455" s="18">
        <f t="shared" si="403"/>
        <v>552.4861878453039</v>
      </c>
      <c r="D455" s="18" t="s">
        <v>9</v>
      </c>
      <c r="E455" s="18">
        <v>362</v>
      </c>
      <c r="F455" s="18">
        <v>358</v>
      </c>
      <c r="G455" s="18"/>
      <c r="H455" s="18">
        <f t="shared" si="400"/>
        <v>2209.9447513812156</v>
      </c>
      <c r="I455" s="18">
        <f t="shared" si="401"/>
        <v>0</v>
      </c>
      <c r="J455" s="18">
        <f t="shared" si="402"/>
        <v>2209.9447513812156</v>
      </c>
    </row>
    <row r="456" spans="1:10" ht="15.75">
      <c r="A456" s="12">
        <v>43147</v>
      </c>
      <c r="B456" s="13" t="s">
        <v>204</v>
      </c>
      <c r="C456" s="18">
        <f t="shared" si="403"/>
        <v>415.80041580041581</v>
      </c>
      <c r="D456" s="18" t="s">
        <v>9</v>
      </c>
      <c r="E456" s="18">
        <v>481</v>
      </c>
      <c r="F456" s="18">
        <v>481</v>
      </c>
      <c r="G456" s="18"/>
      <c r="H456" s="18">
        <f t="shared" si="400"/>
        <v>0</v>
      </c>
      <c r="I456" s="18">
        <f t="shared" si="401"/>
        <v>0</v>
      </c>
      <c r="J456" s="18">
        <f t="shared" si="402"/>
        <v>0</v>
      </c>
    </row>
    <row r="457" spans="1:10" ht="15.75">
      <c r="A457" s="12">
        <v>43145</v>
      </c>
      <c r="B457" s="13" t="s">
        <v>205</v>
      </c>
      <c r="C457" s="18">
        <f t="shared" si="403"/>
        <v>1544.4015444015445</v>
      </c>
      <c r="D457" s="18" t="s">
        <v>9</v>
      </c>
      <c r="E457" s="18">
        <v>129.5</v>
      </c>
      <c r="F457" s="18">
        <v>128.5</v>
      </c>
      <c r="G457" s="18"/>
      <c r="H457" s="18">
        <f t="shared" si="400"/>
        <v>1544.4015444015445</v>
      </c>
      <c r="I457" s="18">
        <f t="shared" si="401"/>
        <v>0</v>
      </c>
      <c r="J457" s="18">
        <f t="shared" si="402"/>
        <v>1544.4015444015445</v>
      </c>
    </row>
    <row r="458" spans="1:10" ht="15.75">
      <c r="A458" s="12">
        <v>43145</v>
      </c>
      <c r="B458" s="13" t="s">
        <v>206</v>
      </c>
      <c r="C458" s="18">
        <f t="shared" si="403"/>
        <v>2886.002886002886</v>
      </c>
      <c r="D458" s="18" t="s">
        <v>10</v>
      </c>
      <c r="E458" s="18">
        <v>69.3</v>
      </c>
      <c r="F458" s="18">
        <v>66.900000000000006</v>
      </c>
      <c r="G458" s="18"/>
      <c r="H458" s="18">
        <f t="shared" si="400"/>
        <v>-6926.4069264069021</v>
      </c>
      <c r="I458" s="18">
        <f t="shared" si="401"/>
        <v>0</v>
      </c>
      <c r="J458" s="18">
        <f t="shared" si="402"/>
        <v>-6926.4069264069021</v>
      </c>
    </row>
    <row r="459" spans="1:10" ht="15.75">
      <c r="A459" s="12">
        <v>43145</v>
      </c>
      <c r="B459" s="13" t="s">
        <v>206</v>
      </c>
      <c r="C459" s="18">
        <f t="shared" si="403"/>
        <v>2991.7726252804791</v>
      </c>
      <c r="D459" s="18" t="s">
        <v>10</v>
      </c>
      <c r="E459" s="18">
        <v>66.849999999999994</v>
      </c>
      <c r="F459" s="18">
        <v>68.150000000000006</v>
      </c>
      <c r="G459" s="18">
        <v>69.349999999999994</v>
      </c>
      <c r="H459" s="18">
        <f t="shared" si="400"/>
        <v>3889.304412864657</v>
      </c>
      <c r="I459" s="18">
        <f t="shared" si="401"/>
        <v>3590.127150336541</v>
      </c>
      <c r="J459" s="18">
        <f t="shared" si="402"/>
        <v>7479.4315632011985</v>
      </c>
    </row>
    <row r="460" spans="1:10" ht="15.75">
      <c r="A460" s="12">
        <v>43145</v>
      </c>
      <c r="B460" s="13" t="s">
        <v>206</v>
      </c>
      <c r="C460" s="18">
        <f t="shared" si="403"/>
        <v>3081.6640986132511</v>
      </c>
      <c r="D460" s="18" t="s">
        <v>10</v>
      </c>
      <c r="E460" s="18">
        <v>64.900000000000006</v>
      </c>
      <c r="F460" s="18">
        <v>66.099999999999994</v>
      </c>
      <c r="G460" s="18">
        <v>67.3</v>
      </c>
      <c r="H460" s="18">
        <f t="shared" si="400"/>
        <v>3697.9969183358662</v>
      </c>
      <c r="I460" s="18">
        <f t="shared" si="401"/>
        <v>3697.9969183359099</v>
      </c>
      <c r="J460" s="18">
        <f t="shared" si="402"/>
        <v>7395.9938366717761</v>
      </c>
    </row>
    <row r="461" spans="1:10" ht="15.75">
      <c r="A461" s="12">
        <v>43140</v>
      </c>
      <c r="B461" s="13" t="s">
        <v>33</v>
      </c>
      <c r="C461" s="18">
        <f t="shared" si="403"/>
        <v>879.12087912087907</v>
      </c>
      <c r="D461" s="18" t="s">
        <v>10</v>
      </c>
      <c r="E461" s="18">
        <v>227.5</v>
      </c>
      <c r="F461" s="18">
        <v>230.5</v>
      </c>
      <c r="G461" s="18"/>
      <c r="H461" s="18">
        <f t="shared" si="400"/>
        <v>2637.3626373626371</v>
      </c>
      <c r="I461" s="18">
        <f t="shared" si="401"/>
        <v>0</v>
      </c>
      <c r="J461" s="18">
        <f t="shared" si="402"/>
        <v>2637.3626373626371</v>
      </c>
    </row>
    <row r="462" spans="1:10" ht="15.75">
      <c r="A462" s="12">
        <v>43140</v>
      </c>
      <c r="B462" s="13" t="s">
        <v>207</v>
      </c>
      <c r="C462" s="18">
        <f t="shared" si="403"/>
        <v>145.34883720930233</v>
      </c>
      <c r="D462" s="18" t="s">
        <v>10</v>
      </c>
      <c r="E462" s="18">
        <v>1376</v>
      </c>
      <c r="F462" s="18">
        <v>1395</v>
      </c>
      <c r="G462" s="18"/>
      <c r="H462" s="18">
        <f t="shared" si="400"/>
        <v>2761.6279069767443</v>
      </c>
      <c r="I462" s="18">
        <f t="shared" si="401"/>
        <v>0</v>
      </c>
      <c r="J462" s="18">
        <f t="shared" si="402"/>
        <v>2761.6279069767443</v>
      </c>
    </row>
    <row r="463" spans="1:10" ht="15.75">
      <c r="A463" s="12">
        <v>43140</v>
      </c>
      <c r="B463" s="13" t="s">
        <v>208</v>
      </c>
      <c r="C463" s="18">
        <f t="shared" si="403"/>
        <v>390.625</v>
      </c>
      <c r="D463" s="18" t="s">
        <v>10</v>
      </c>
      <c r="E463" s="18">
        <v>512</v>
      </c>
      <c r="F463" s="18">
        <v>518</v>
      </c>
      <c r="G463" s="18"/>
      <c r="H463" s="18">
        <f t="shared" si="400"/>
        <v>2343.75</v>
      </c>
      <c r="I463" s="18">
        <f t="shared" si="401"/>
        <v>0</v>
      </c>
      <c r="J463" s="18">
        <f t="shared" si="402"/>
        <v>2343.75</v>
      </c>
    </row>
    <row r="464" spans="1:10" ht="15.75">
      <c r="A464" s="12">
        <v>43140</v>
      </c>
      <c r="B464" s="13" t="s">
        <v>208</v>
      </c>
      <c r="C464" s="18">
        <f t="shared" si="403"/>
        <v>403.22580645161293</v>
      </c>
      <c r="D464" s="18" t="s">
        <v>10</v>
      </c>
      <c r="E464" s="18">
        <v>496</v>
      </c>
      <c r="F464" s="18">
        <v>502</v>
      </c>
      <c r="G464" s="18">
        <v>508</v>
      </c>
      <c r="H464" s="18">
        <f t="shared" si="400"/>
        <v>2419.3548387096776</v>
      </c>
      <c r="I464" s="18">
        <f t="shared" si="401"/>
        <v>2419.3548387096776</v>
      </c>
      <c r="J464" s="18">
        <f t="shared" si="402"/>
        <v>4838.7096774193551</v>
      </c>
    </row>
    <row r="465" spans="1:10" ht="15.75">
      <c r="A465" s="12">
        <v>43140</v>
      </c>
      <c r="B465" s="13" t="s">
        <v>208</v>
      </c>
      <c r="C465" s="18">
        <f t="shared" si="403"/>
        <v>413.22314049586777</v>
      </c>
      <c r="D465" s="18" t="s">
        <v>10</v>
      </c>
      <c r="E465" s="18">
        <v>484</v>
      </c>
      <c r="F465" s="18">
        <v>490</v>
      </c>
      <c r="G465" s="18">
        <v>496</v>
      </c>
      <c r="H465" s="18">
        <f t="shared" si="400"/>
        <v>2479.3388429752067</v>
      </c>
      <c r="I465" s="18">
        <f t="shared" si="401"/>
        <v>2479.3388429752067</v>
      </c>
      <c r="J465" s="18">
        <f t="shared" si="402"/>
        <v>4958.6776859504134</v>
      </c>
    </row>
    <row r="466" spans="1:10" ht="15.75">
      <c r="A466" s="12">
        <v>43140</v>
      </c>
      <c r="B466" s="13" t="s">
        <v>190</v>
      </c>
      <c r="C466" s="18">
        <f t="shared" si="403"/>
        <v>327.86885245901641</v>
      </c>
      <c r="D466" s="18" t="s">
        <v>10</v>
      </c>
      <c r="E466" s="18">
        <v>610</v>
      </c>
      <c r="F466" s="18">
        <v>616</v>
      </c>
      <c r="G466" s="18">
        <v>622</v>
      </c>
      <c r="H466" s="18">
        <f t="shared" si="400"/>
        <v>1967.2131147540986</v>
      </c>
      <c r="I466" s="18">
        <f t="shared" si="401"/>
        <v>1967.2131147540986</v>
      </c>
      <c r="J466" s="18">
        <f t="shared" si="402"/>
        <v>3934.4262295081971</v>
      </c>
    </row>
    <row r="467" spans="1:10" ht="15.75">
      <c r="A467" s="12">
        <v>43139</v>
      </c>
      <c r="B467" s="13" t="s">
        <v>209</v>
      </c>
      <c r="C467" s="18">
        <f t="shared" si="403"/>
        <v>143.57501794687724</v>
      </c>
      <c r="D467" s="18" t="s">
        <v>10</v>
      </c>
      <c r="E467" s="18">
        <v>1393</v>
      </c>
      <c r="F467" s="18">
        <v>1403</v>
      </c>
      <c r="G467" s="18"/>
      <c r="H467" s="18">
        <f t="shared" si="400"/>
        <v>1435.7501794687723</v>
      </c>
      <c r="I467" s="18">
        <f t="shared" si="401"/>
        <v>0</v>
      </c>
      <c r="J467" s="18">
        <f t="shared" si="402"/>
        <v>1435.7501794687723</v>
      </c>
    </row>
    <row r="468" spans="1:10" ht="15.75">
      <c r="A468" s="12">
        <v>43139</v>
      </c>
      <c r="B468" s="13" t="s">
        <v>210</v>
      </c>
      <c r="C468" s="18">
        <f t="shared" si="403"/>
        <v>143.57501794687724</v>
      </c>
      <c r="D468" s="18" t="s">
        <v>10</v>
      </c>
      <c r="E468" s="18">
        <v>1393</v>
      </c>
      <c r="F468" s="18">
        <v>1403</v>
      </c>
      <c r="G468" s="18"/>
      <c r="H468" s="18">
        <f t="shared" si="400"/>
        <v>1435.7501794687723</v>
      </c>
      <c r="I468" s="18">
        <f t="shared" si="401"/>
        <v>0</v>
      </c>
      <c r="J468" s="18">
        <f t="shared" si="402"/>
        <v>1435.7501794687723</v>
      </c>
    </row>
    <row r="469" spans="1:10" ht="15.75">
      <c r="A469" s="12">
        <v>43139</v>
      </c>
      <c r="B469" s="13" t="s">
        <v>211</v>
      </c>
      <c r="C469" s="18">
        <f t="shared" si="403"/>
        <v>690.84628670120901</v>
      </c>
      <c r="D469" s="18" t="s">
        <v>10</v>
      </c>
      <c r="E469" s="18">
        <v>289.5</v>
      </c>
      <c r="F469" s="18">
        <v>292.5</v>
      </c>
      <c r="G469" s="18"/>
      <c r="H469" s="18">
        <f t="shared" si="400"/>
        <v>2072.538860103627</v>
      </c>
      <c r="I469" s="18">
        <f t="shared" si="401"/>
        <v>0</v>
      </c>
      <c r="J469" s="18">
        <f t="shared" si="402"/>
        <v>2072.538860103627</v>
      </c>
    </row>
    <row r="470" spans="1:10" ht="15.75">
      <c r="A470" s="12">
        <v>43138</v>
      </c>
      <c r="B470" s="13" t="s">
        <v>25</v>
      </c>
      <c r="C470" s="18">
        <f t="shared" si="403"/>
        <v>200</v>
      </c>
      <c r="D470" s="18" t="s">
        <v>10</v>
      </c>
      <c r="E470" s="18">
        <v>1000</v>
      </c>
      <c r="F470" s="18">
        <v>1010</v>
      </c>
      <c r="G470" s="18">
        <v>1020</v>
      </c>
      <c r="H470" s="18">
        <f t="shared" si="400"/>
        <v>2000</v>
      </c>
      <c r="I470" s="18">
        <f t="shared" si="401"/>
        <v>2000</v>
      </c>
      <c r="J470" s="18">
        <f t="shared" si="402"/>
        <v>4000</v>
      </c>
    </row>
    <row r="471" spans="1:10" ht="15.75">
      <c r="A471" s="12">
        <v>43138</v>
      </c>
      <c r="B471" s="13" t="s">
        <v>17</v>
      </c>
      <c r="C471" s="18">
        <f t="shared" si="403"/>
        <v>274.4613695622341</v>
      </c>
      <c r="D471" s="18" t="s">
        <v>10</v>
      </c>
      <c r="E471" s="18">
        <v>728.7</v>
      </c>
      <c r="F471" s="18">
        <v>738</v>
      </c>
      <c r="G471" s="18"/>
      <c r="H471" s="18">
        <f t="shared" si="400"/>
        <v>2552.4907369287648</v>
      </c>
      <c r="I471" s="18">
        <f t="shared" si="401"/>
        <v>0</v>
      </c>
      <c r="J471" s="18">
        <f t="shared" si="402"/>
        <v>2552.4907369287648</v>
      </c>
    </row>
    <row r="472" spans="1:10" ht="15.75">
      <c r="A472" s="12">
        <v>43138</v>
      </c>
      <c r="B472" s="13" t="s">
        <v>212</v>
      </c>
      <c r="C472" s="18">
        <f t="shared" si="403"/>
        <v>576.36887608069162</v>
      </c>
      <c r="D472" s="18" t="s">
        <v>10</v>
      </c>
      <c r="E472" s="18">
        <v>347</v>
      </c>
      <c r="F472" s="18">
        <v>340</v>
      </c>
      <c r="G472" s="18"/>
      <c r="H472" s="18">
        <f t="shared" si="400"/>
        <v>-4034.5821325648412</v>
      </c>
      <c r="I472" s="18">
        <f t="shared" si="401"/>
        <v>0</v>
      </c>
      <c r="J472" s="18">
        <f t="shared" si="402"/>
        <v>-4034.5821325648412</v>
      </c>
    </row>
    <row r="473" spans="1:10" ht="15.75">
      <c r="A473" s="12">
        <v>43138</v>
      </c>
      <c r="B473" s="13" t="s">
        <v>43</v>
      </c>
      <c r="C473" s="18">
        <f t="shared" si="403"/>
        <v>778.21011673151747</v>
      </c>
      <c r="D473" s="18" t="s">
        <v>10</v>
      </c>
      <c r="E473" s="18">
        <v>257</v>
      </c>
      <c r="F473" s="18">
        <v>260</v>
      </c>
      <c r="G473" s="18">
        <v>263</v>
      </c>
      <c r="H473" s="18">
        <f t="shared" si="400"/>
        <v>2334.6303501945522</v>
      </c>
      <c r="I473" s="18">
        <f t="shared" si="401"/>
        <v>2334.6303501945522</v>
      </c>
      <c r="J473" s="18">
        <f t="shared" si="402"/>
        <v>4669.2607003891044</v>
      </c>
    </row>
    <row r="474" spans="1:10" ht="15.75">
      <c r="A474" s="12">
        <v>43137</v>
      </c>
      <c r="B474" s="13" t="s">
        <v>213</v>
      </c>
      <c r="C474" s="18">
        <f t="shared" si="403"/>
        <v>120.12012012012012</v>
      </c>
      <c r="D474" s="18" t="s">
        <v>10</v>
      </c>
      <c r="E474" s="18">
        <v>1665</v>
      </c>
      <c r="F474" s="18">
        <v>1680</v>
      </c>
      <c r="G474" s="18"/>
      <c r="H474" s="18">
        <f t="shared" si="400"/>
        <v>1801.8018018018017</v>
      </c>
      <c r="I474" s="18">
        <f t="shared" si="401"/>
        <v>0</v>
      </c>
      <c r="J474" s="18">
        <f t="shared" si="402"/>
        <v>1801.8018018018017</v>
      </c>
    </row>
    <row r="475" spans="1:10" ht="15.75">
      <c r="A475" s="12">
        <v>43137</v>
      </c>
      <c r="B475" s="13" t="s">
        <v>214</v>
      </c>
      <c r="C475" s="18">
        <f t="shared" si="403"/>
        <v>10.443864229765014</v>
      </c>
      <c r="D475" s="18" t="s">
        <v>10</v>
      </c>
      <c r="E475" s="18">
        <v>19150</v>
      </c>
      <c r="F475" s="18">
        <v>19350</v>
      </c>
      <c r="G475" s="18">
        <v>19550</v>
      </c>
      <c r="H475" s="18">
        <f t="shared" si="400"/>
        <v>2088.7728459530026</v>
      </c>
      <c r="I475" s="18">
        <f t="shared" si="401"/>
        <v>2088.7728459530026</v>
      </c>
      <c r="J475" s="18">
        <f t="shared" si="402"/>
        <v>4177.5456919060052</v>
      </c>
    </row>
    <row r="476" spans="1:10" ht="15.75">
      <c r="A476" s="12">
        <v>43137</v>
      </c>
      <c r="B476" s="13" t="s">
        <v>27</v>
      </c>
      <c r="C476" s="18">
        <f t="shared" si="403"/>
        <v>858.36909871244632</v>
      </c>
      <c r="D476" s="18" t="s">
        <v>10</v>
      </c>
      <c r="E476" s="18">
        <v>233</v>
      </c>
      <c r="F476" s="18">
        <v>236</v>
      </c>
      <c r="G476" s="18">
        <v>239</v>
      </c>
      <c r="H476" s="18">
        <f t="shared" si="400"/>
        <v>2575.1072961373388</v>
      </c>
      <c r="I476" s="18">
        <f t="shared" si="401"/>
        <v>2575.1072961373388</v>
      </c>
      <c r="J476" s="18">
        <f t="shared" si="402"/>
        <v>5150.2145922746777</v>
      </c>
    </row>
    <row r="477" spans="1:10" ht="15.75">
      <c r="A477" s="12">
        <v>43136</v>
      </c>
      <c r="B477" s="13" t="s">
        <v>42</v>
      </c>
      <c r="C477" s="18">
        <f t="shared" si="403"/>
        <v>416.66666666666669</v>
      </c>
      <c r="D477" s="18" t="s">
        <v>9</v>
      </c>
      <c r="E477" s="18">
        <v>480</v>
      </c>
      <c r="F477" s="18">
        <v>476</v>
      </c>
      <c r="G477" s="18">
        <v>472</v>
      </c>
      <c r="H477" s="18">
        <f t="shared" si="400"/>
        <v>1666.6666666666667</v>
      </c>
      <c r="I477" s="18">
        <f t="shared" si="401"/>
        <v>1666.6666666666667</v>
      </c>
      <c r="J477" s="18">
        <f t="shared" si="402"/>
        <v>3333.3333333333335</v>
      </c>
    </row>
    <row r="478" spans="1:10" ht="15.75">
      <c r="A478" s="12">
        <v>43136</v>
      </c>
      <c r="B478" s="13" t="s">
        <v>27</v>
      </c>
      <c r="C478" s="18">
        <f t="shared" si="403"/>
        <v>884.95575221238937</v>
      </c>
      <c r="D478" s="18" t="s">
        <v>9</v>
      </c>
      <c r="E478" s="18">
        <v>226</v>
      </c>
      <c r="F478" s="18">
        <v>223</v>
      </c>
      <c r="G478" s="18">
        <v>220</v>
      </c>
      <c r="H478" s="18">
        <f t="shared" si="400"/>
        <v>2654.8672566371679</v>
      </c>
      <c r="I478" s="18">
        <f t="shared" si="401"/>
        <v>2654.8672566371679</v>
      </c>
      <c r="J478" s="18">
        <f t="shared" si="402"/>
        <v>5309.7345132743358</v>
      </c>
    </row>
    <row r="479" spans="1:10" ht="15.75">
      <c r="A479" s="12">
        <v>43136</v>
      </c>
      <c r="B479" s="13" t="s">
        <v>215</v>
      </c>
      <c r="C479" s="18">
        <f t="shared" si="403"/>
        <v>773.99380804953569</v>
      </c>
      <c r="D479" s="18" t="s">
        <v>9</v>
      </c>
      <c r="E479" s="18">
        <v>258.39999999999998</v>
      </c>
      <c r="F479" s="18">
        <v>255.4</v>
      </c>
      <c r="G479" s="18"/>
      <c r="H479" s="18">
        <f t="shared" ref="H479:H527" si="404">(IF(D479="SELL",E479-F479,IF(D479="BUY",F479-E479)))*C479</f>
        <v>2321.9814241485851</v>
      </c>
      <c r="I479" s="18">
        <f t="shared" ref="I479:I527" si="405">(IF(D479="SELL",IF(G479="",0,F479-G479),IF(D479="BUY",IF(G479="",0,G479-F479))))*C479</f>
        <v>0</v>
      </c>
      <c r="J479" s="18">
        <f t="shared" ref="J479:J527" si="406">SUM(H479,I479)</f>
        <v>2321.9814241485851</v>
      </c>
    </row>
    <row r="480" spans="1:10" ht="15.75">
      <c r="A480" s="12">
        <v>43136</v>
      </c>
      <c r="B480" s="13" t="s">
        <v>210</v>
      </c>
      <c r="C480" s="18">
        <f t="shared" si="403"/>
        <v>144.4043321299639</v>
      </c>
      <c r="D480" s="18" t="s">
        <v>10</v>
      </c>
      <c r="E480" s="18">
        <v>1385</v>
      </c>
      <c r="F480" s="18">
        <v>1398</v>
      </c>
      <c r="G480" s="18"/>
      <c r="H480" s="18">
        <f t="shared" si="404"/>
        <v>1877.2563176895308</v>
      </c>
      <c r="I480" s="18">
        <f t="shared" si="405"/>
        <v>0</v>
      </c>
      <c r="J480" s="18">
        <f t="shared" si="406"/>
        <v>1877.2563176895308</v>
      </c>
    </row>
    <row r="481" spans="1:10" ht="15.75">
      <c r="A481" s="12">
        <v>43133</v>
      </c>
      <c r="B481" s="13" t="s">
        <v>37</v>
      </c>
      <c r="C481" s="18">
        <f t="shared" ref="C481:C527" si="407">200000/E481</f>
        <v>609.7560975609756</v>
      </c>
      <c r="D481" s="18" t="s">
        <v>9</v>
      </c>
      <c r="E481" s="18">
        <v>328</v>
      </c>
      <c r="F481" s="18">
        <v>315</v>
      </c>
      <c r="G481" s="18">
        <v>305</v>
      </c>
      <c r="H481" s="18">
        <f t="shared" si="404"/>
        <v>7926.8292682926831</v>
      </c>
      <c r="I481" s="18">
        <f t="shared" si="405"/>
        <v>6097.5609756097565</v>
      </c>
      <c r="J481" s="18">
        <f t="shared" si="406"/>
        <v>14024.390243902439</v>
      </c>
    </row>
    <row r="482" spans="1:10" ht="15.75">
      <c r="A482" s="12">
        <v>43133</v>
      </c>
      <c r="B482" s="13" t="s">
        <v>216</v>
      </c>
      <c r="C482" s="18">
        <f t="shared" si="407"/>
        <v>239.52095808383234</v>
      </c>
      <c r="D482" s="18" t="s">
        <v>9</v>
      </c>
      <c r="E482" s="18">
        <v>835</v>
      </c>
      <c r="F482" s="18">
        <v>827</v>
      </c>
      <c r="G482" s="18">
        <v>818</v>
      </c>
      <c r="H482" s="18">
        <f t="shared" si="404"/>
        <v>1916.1676646706587</v>
      </c>
      <c r="I482" s="18">
        <f t="shared" si="405"/>
        <v>2155.688622754491</v>
      </c>
      <c r="J482" s="18">
        <f t="shared" si="406"/>
        <v>4071.8562874251497</v>
      </c>
    </row>
    <row r="483" spans="1:10" ht="15.75">
      <c r="A483" s="12">
        <v>43132</v>
      </c>
      <c r="B483" s="13" t="s">
        <v>217</v>
      </c>
      <c r="C483" s="18">
        <f t="shared" si="407"/>
        <v>222.46941045606229</v>
      </c>
      <c r="D483" s="18" t="s">
        <v>10</v>
      </c>
      <c r="E483" s="18">
        <v>899</v>
      </c>
      <c r="F483" s="18">
        <v>879</v>
      </c>
      <c r="G483" s="18"/>
      <c r="H483" s="18">
        <f t="shared" si="404"/>
        <v>-4449.3882091212454</v>
      </c>
      <c r="I483" s="18">
        <f t="shared" si="405"/>
        <v>0</v>
      </c>
      <c r="J483" s="18">
        <f t="shared" si="406"/>
        <v>-4449.3882091212454</v>
      </c>
    </row>
    <row r="484" spans="1:10" ht="15.75">
      <c r="A484" s="12">
        <v>43132</v>
      </c>
      <c r="B484" s="13" t="s">
        <v>22</v>
      </c>
      <c r="C484" s="18">
        <f t="shared" si="407"/>
        <v>1556.4202334630349</v>
      </c>
      <c r="D484" s="18" t="s">
        <v>9</v>
      </c>
      <c r="E484" s="18">
        <v>128.5</v>
      </c>
      <c r="F484" s="18">
        <v>127</v>
      </c>
      <c r="G484" s="18">
        <v>125.5</v>
      </c>
      <c r="H484" s="18">
        <f t="shared" si="404"/>
        <v>2334.6303501945522</v>
      </c>
      <c r="I484" s="18">
        <f t="shared" si="405"/>
        <v>2334.6303501945522</v>
      </c>
      <c r="J484" s="18">
        <f t="shared" si="406"/>
        <v>4669.2607003891044</v>
      </c>
    </row>
    <row r="485" spans="1:10" ht="15.75">
      <c r="A485" s="12">
        <v>43131</v>
      </c>
      <c r="B485" s="13" t="s">
        <v>193</v>
      </c>
      <c r="C485" s="18">
        <f t="shared" si="407"/>
        <v>985.22167487684726</v>
      </c>
      <c r="D485" s="18" t="s">
        <v>10</v>
      </c>
      <c r="E485" s="18">
        <v>203</v>
      </c>
      <c r="F485" s="18">
        <v>208</v>
      </c>
      <c r="G485" s="18"/>
      <c r="H485" s="18">
        <f t="shared" si="404"/>
        <v>4926.1083743842364</v>
      </c>
      <c r="I485" s="18">
        <f t="shared" si="405"/>
        <v>0</v>
      </c>
      <c r="J485" s="18">
        <f t="shared" si="406"/>
        <v>4926.1083743842364</v>
      </c>
    </row>
    <row r="486" spans="1:10" ht="15.75">
      <c r="A486" s="12">
        <v>43131</v>
      </c>
      <c r="B486" s="13" t="s">
        <v>218</v>
      </c>
      <c r="C486" s="18">
        <f t="shared" si="407"/>
        <v>97.560975609756099</v>
      </c>
      <c r="D486" s="18" t="s">
        <v>9</v>
      </c>
      <c r="E486" s="18">
        <v>2050</v>
      </c>
      <c r="F486" s="18">
        <v>2035</v>
      </c>
      <c r="G486" s="18">
        <v>2020</v>
      </c>
      <c r="H486" s="18">
        <f t="shared" si="404"/>
        <v>1463.4146341463415</v>
      </c>
      <c r="I486" s="18">
        <f t="shared" si="405"/>
        <v>1463.4146341463415</v>
      </c>
      <c r="J486" s="18">
        <f t="shared" si="406"/>
        <v>2926.8292682926831</v>
      </c>
    </row>
    <row r="487" spans="1:10" ht="15.75">
      <c r="A487" s="12">
        <v>43131</v>
      </c>
      <c r="B487" s="13" t="s">
        <v>219</v>
      </c>
      <c r="C487" s="18">
        <f t="shared" si="407"/>
        <v>526.31578947368416</v>
      </c>
      <c r="D487" s="18" t="s">
        <v>9</v>
      </c>
      <c r="E487" s="18">
        <v>380</v>
      </c>
      <c r="F487" s="18">
        <v>375</v>
      </c>
      <c r="G487" s="18">
        <v>370</v>
      </c>
      <c r="H487" s="18">
        <f t="shared" si="404"/>
        <v>2631.5789473684208</v>
      </c>
      <c r="I487" s="18">
        <f t="shared" si="405"/>
        <v>2631.5789473684208</v>
      </c>
      <c r="J487" s="18">
        <f t="shared" si="406"/>
        <v>5263.1578947368416</v>
      </c>
    </row>
    <row r="488" spans="1:10" ht="15.75">
      <c r="A488" s="12">
        <v>43131</v>
      </c>
      <c r="B488" s="13" t="s">
        <v>220</v>
      </c>
      <c r="C488" s="18">
        <f t="shared" si="407"/>
        <v>323.62459546925567</v>
      </c>
      <c r="D488" s="18" t="s">
        <v>10</v>
      </c>
      <c r="E488" s="18">
        <v>618</v>
      </c>
      <c r="F488" s="18">
        <v>624</v>
      </c>
      <c r="G488" s="18"/>
      <c r="H488" s="18">
        <f t="shared" si="404"/>
        <v>1941.7475728155341</v>
      </c>
      <c r="I488" s="18">
        <f t="shared" si="405"/>
        <v>0</v>
      </c>
      <c r="J488" s="18">
        <f t="shared" si="406"/>
        <v>1941.7475728155341</v>
      </c>
    </row>
    <row r="489" spans="1:10" ht="15.75">
      <c r="A489" s="12">
        <v>43130</v>
      </c>
      <c r="B489" s="13" t="s">
        <v>41</v>
      </c>
      <c r="C489" s="18">
        <f t="shared" si="407"/>
        <v>6908.4628670120901</v>
      </c>
      <c r="D489" s="18" t="s">
        <v>10</v>
      </c>
      <c r="E489" s="18">
        <v>28.95</v>
      </c>
      <c r="F489" s="18">
        <v>29.25</v>
      </c>
      <c r="G489" s="18">
        <v>29.65</v>
      </c>
      <c r="H489" s="18">
        <f t="shared" si="404"/>
        <v>2072.538860103632</v>
      </c>
      <c r="I489" s="18">
        <f t="shared" si="405"/>
        <v>2763.385146804826</v>
      </c>
      <c r="J489" s="18">
        <f t="shared" si="406"/>
        <v>4835.9240069084581</v>
      </c>
    </row>
    <row r="490" spans="1:10" ht="15.75">
      <c r="A490" s="12">
        <v>43130</v>
      </c>
      <c r="B490" s="13" t="s">
        <v>215</v>
      </c>
      <c r="C490" s="18">
        <f t="shared" si="407"/>
        <v>744.04761904761904</v>
      </c>
      <c r="D490" s="18" t="s">
        <v>9</v>
      </c>
      <c r="E490" s="18">
        <v>268.8</v>
      </c>
      <c r="F490" s="18">
        <v>266.2</v>
      </c>
      <c r="G490" s="18"/>
      <c r="H490" s="18">
        <f t="shared" si="404"/>
        <v>1934.5238095238265</v>
      </c>
      <c r="I490" s="18">
        <f t="shared" si="405"/>
        <v>0</v>
      </c>
      <c r="J490" s="18">
        <f t="shared" si="406"/>
        <v>1934.5238095238265</v>
      </c>
    </row>
    <row r="491" spans="1:10" ht="15.75">
      <c r="A491" s="12">
        <v>43130</v>
      </c>
      <c r="B491" s="13" t="s">
        <v>221</v>
      </c>
      <c r="C491" s="18">
        <f t="shared" si="407"/>
        <v>493.82716049382714</v>
      </c>
      <c r="D491" s="18" t="s">
        <v>9</v>
      </c>
      <c r="E491" s="18">
        <v>405</v>
      </c>
      <c r="F491" s="18">
        <v>415</v>
      </c>
      <c r="G491" s="18"/>
      <c r="H491" s="18">
        <f t="shared" si="404"/>
        <v>-4938.2716049382716</v>
      </c>
      <c r="I491" s="18">
        <f t="shared" si="405"/>
        <v>0</v>
      </c>
      <c r="J491" s="18">
        <f t="shared" si="406"/>
        <v>-4938.2716049382716</v>
      </c>
    </row>
    <row r="492" spans="1:10" ht="15.75">
      <c r="A492" s="12">
        <v>43130</v>
      </c>
      <c r="B492" s="13" t="s">
        <v>184</v>
      </c>
      <c r="C492" s="18">
        <f t="shared" si="407"/>
        <v>6389.7763578274762</v>
      </c>
      <c r="D492" s="18" t="s">
        <v>10</v>
      </c>
      <c r="E492" s="18">
        <v>31.3</v>
      </c>
      <c r="F492" s="18">
        <v>31.7</v>
      </c>
      <c r="G492" s="18">
        <v>32.1</v>
      </c>
      <c r="H492" s="18">
        <f t="shared" si="404"/>
        <v>2555.9105431309813</v>
      </c>
      <c r="I492" s="18">
        <f t="shared" si="405"/>
        <v>2555.910543131004</v>
      </c>
      <c r="J492" s="18">
        <f t="shared" si="406"/>
        <v>5111.8210862619853</v>
      </c>
    </row>
    <row r="493" spans="1:10" ht="15.75">
      <c r="A493" s="12">
        <v>43130</v>
      </c>
      <c r="B493" s="13" t="s">
        <v>184</v>
      </c>
      <c r="C493" s="18">
        <f t="shared" si="407"/>
        <v>6932.4090121317158</v>
      </c>
      <c r="D493" s="18" t="s">
        <v>10</v>
      </c>
      <c r="E493" s="18">
        <v>28.85</v>
      </c>
      <c r="F493" s="18">
        <v>29.25</v>
      </c>
      <c r="G493" s="18">
        <v>29.65</v>
      </c>
      <c r="H493" s="18">
        <f t="shared" si="404"/>
        <v>2772.9636048526763</v>
      </c>
      <c r="I493" s="18">
        <f t="shared" si="405"/>
        <v>2772.9636048526763</v>
      </c>
      <c r="J493" s="18">
        <f t="shared" si="406"/>
        <v>5545.9272097053527</v>
      </c>
    </row>
    <row r="494" spans="1:10" ht="15.75">
      <c r="A494" s="12">
        <v>43129</v>
      </c>
      <c r="B494" s="13" t="s">
        <v>23</v>
      </c>
      <c r="C494" s="18">
        <f t="shared" si="407"/>
        <v>1596.1691939345571</v>
      </c>
      <c r="D494" s="18" t="s">
        <v>10</v>
      </c>
      <c r="E494" s="18">
        <v>125.3</v>
      </c>
      <c r="F494" s="18">
        <v>126.5</v>
      </c>
      <c r="G494" s="18"/>
      <c r="H494" s="18">
        <f t="shared" si="404"/>
        <v>1915.4030327214732</v>
      </c>
      <c r="I494" s="18">
        <f t="shared" si="405"/>
        <v>0</v>
      </c>
      <c r="J494" s="18">
        <f t="shared" si="406"/>
        <v>1915.4030327214732</v>
      </c>
    </row>
    <row r="495" spans="1:10" ht="15.75">
      <c r="A495" s="12">
        <v>43129</v>
      </c>
      <c r="B495" s="13" t="s">
        <v>40</v>
      </c>
      <c r="C495" s="18">
        <f t="shared" si="407"/>
        <v>809.71659919028343</v>
      </c>
      <c r="D495" s="18" t="s">
        <v>10</v>
      </c>
      <c r="E495" s="18">
        <v>247</v>
      </c>
      <c r="F495" s="18">
        <v>250</v>
      </c>
      <c r="G495" s="18"/>
      <c r="H495" s="18">
        <f t="shared" si="404"/>
        <v>2429.1497975708503</v>
      </c>
      <c r="I495" s="18">
        <f t="shared" si="405"/>
        <v>0</v>
      </c>
      <c r="J495" s="18">
        <f t="shared" si="406"/>
        <v>2429.1497975708503</v>
      </c>
    </row>
    <row r="496" spans="1:10" ht="15.75">
      <c r="A496" s="12">
        <v>43129</v>
      </c>
      <c r="B496" s="13" t="s">
        <v>40</v>
      </c>
      <c r="C496" s="18">
        <f t="shared" si="407"/>
        <v>859.47571981091539</v>
      </c>
      <c r="D496" s="18" t="s">
        <v>10</v>
      </c>
      <c r="E496" s="18">
        <v>232.7</v>
      </c>
      <c r="F496" s="18">
        <v>235.7</v>
      </c>
      <c r="G496" s="18">
        <v>238.7</v>
      </c>
      <c r="H496" s="18">
        <f t="shared" si="404"/>
        <v>2578.4271594327461</v>
      </c>
      <c r="I496" s="18">
        <f t="shared" si="405"/>
        <v>2578.4271594327461</v>
      </c>
      <c r="J496" s="18">
        <f t="shared" si="406"/>
        <v>5156.8543188654921</v>
      </c>
    </row>
    <row r="497" spans="1:10" ht="15.75">
      <c r="A497" s="12">
        <v>43125</v>
      </c>
      <c r="B497" s="13" t="s">
        <v>222</v>
      </c>
      <c r="C497" s="18">
        <f t="shared" si="407"/>
        <v>247.52475247524754</v>
      </c>
      <c r="D497" s="18" t="s">
        <v>10</v>
      </c>
      <c r="E497" s="18">
        <v>808</v>
      </c>
      <c r="F497" s="18">
        <v>790</v>
      </c>
      <c r="G497" s="18"/>
      <c r="H497" s="18">
        <f t="shared" si="404"/>
        <v>-4455.4455445544554</v>
      </c>
      <c r="I497" s="18">
        <f t="shared" si="405"/>
        <v>0</v>
      </c>
      <c r="J497" s="18">
        <f t="shared" si="406"/>
        <v>-4455.4455445544554</v>
      </c>
    </row>
    <row r="498" spans="1:10" ht="15.75">
      <c r="A498" s="12">
        <v>43125</v>
      </c>
      <c r="B498" s="13" t="s">
        <v>31</v>
      </c>
      <c r="C498" s="18">
        <f t="shared" si="407"/>
        <v>222.22222222222223</v>
      </c>
      <c r="D498" s="18" t="s">
        <v>10</v>
      </c>
      <c r="E498" s="18">
        <v>900</v>
      </c>
      <c r="F498" s="18">
        <v>910</v>
      </c>
      <c r="G498" s="18"/>
      <c r="H498" s="18">
        <f t="shared" si="404"/>
        <v>2222.2222222222222</v>
      </c>
      <c r="I498" s="18">
        <f t="shared" si="405"/>
        <v>0</v>
      </c>
      <c r="J498" s="18">
        <f t="shared" si="406"/>
        <v>2222.2222222222222</v>
      </c>
    </row>
    <row r="499" spans="1:10" ht="15.75">
      <c r="A499" s="12">
        <v>43125</v>
      </c>
      <c r="B499" s="13" t="s">
        <v>223</v>
      </c>
      <c r="C499" s="18">
        <f t="shared" si="407"/>
        <v>451.46726862302484</v>
      </c>
      <c r="D499" s="18" t="s">
        <v>10</v>
      </c>
      <c r="E499" s="18">
        <v>443</v>
      </c>
      <c r="F499" s="18">
        <v>449</v>
      </c>
      <c r="G499" s="18"/>
      <c r="H499" s="18">
        <f t="shared" si="404"/>
        <v>2708.8036117381489</v>
      </c>
      <c r="I499" s="18">
        <f t="shared" si="405"/>
        <v>0</v>
      </c>
      <c r="J499" s="18">
        <f t="shared" si="406"/>
        <v>2708.8036117381489</v>
      </c>
    </row>
    <row r="500" spans="1:10" ht="15.75">
      <c r="A500" s="12">
        <v>43124</v>
      </c>
      <c r="B500" s="13" t="s">
        <v>170</v>
      </c>
      <c r="C500" s="18">
        <f t="shared" si="407"/>
        <v>400</v>
      </c>
      <c r="D500" s="18" t="s">
        <v>10</v>
      </c>
      <c r="E500" s="18">
        <v>500</v>
      </c>
      <c r="F500" s="18">
        <v>505</v>
      </c>
      <c r="G500" s="18"/>
      <c r="H500" s="18">
        <f t="shared" si="404"/>
        <v>2000</v>
      </c>
      <c r="I500" s="18">
        <f t="shared" si="405"/>
        <v>0</v>
      </c>
      <c r="J500" s="18">
        <f t="shared" si="406"/>
        <v>2000</v>
      </c>
    </row>
    <row r="501" spans="1:10" ht="15.75">
      <c r="A501" s="12">
        <v>43124</v>
      </c>
      <c r="B501" s="13" t="s">
        <v>224</v>
      </c>
      <c r="C501" s="18">
        <f t="shared" si="407"/>
        <v>61.919504643962846</v>
      </c>
      <c r="D501" s="18" t="s">
        <v>10</v>
      </c>
      <c r="E501" s="18">
        <v>3230</v>
      </c>
      <c r="F501" s="18">
        <v>3260</v>
      </c>
      <c r="G501" s="18">
        <v>3290</v>
      </c>
      <c r="H501" s="18">
        <f t="shared" si="404"/>
        <v>1857.5851393188855</v>
      </c>
      <c r="I501" s="18">
        <f t="shared" si="405"/>
        <v>1857.5851393188855</v>
      </c>
      <c r="J501" s="18">
        <f t="shared" si="406"/>
        <v>3715.1702786377709</v>
      </c>
    </row>
    <row r="502" spans="1:10" ht="15.75">
      <c r="A502" s="12">
        <v>43124</v>
      </c>
      <c r="B502" s="13" t="s">
        <v>31</v>
      </c>
      <c r="C502" s="18">
        <f t="shared" si="407"/>
        <v>241.83796856106409</v>
      </c>
      <c r="D502" s="18" t="s">
        <v>10</v>
      </c>
      <c r="E502" s="18">
        <v>827</v>
      </c>
      <c r="F502" s="18">
        <v>835</v>
      </c>
      <c r="G502" s="18">
        <v>843</v>
      </c>
      <c r="H502" s="18">
        <f t="shared" si="404"/>
        <v>1934.7037484885127</v>
      </c>
      <c r="I502" s="18">
        <f t="shared" si="405"/>
        <v>1934.7037484885127</v>
      </c>
      <c r="J502" s="18">
        <f t="shared" si="406"/>
        <v>3869.4074969770254</v>
      </c>
    </row>
    <row r="503" spans="1:10" ht="15.75">
      <c r="A503" s="12">
        <v>43123</v>
      </c>
      <c r="B503" s="13" t="s">
        <v>219</v>
      </c>
      <c r="C503" s="18">
        <f t="shared" si="407"/>
        <v>404.04040404040404</v>
      </c>
      <c r="D503" s="18" t="s">
        <v>10</v>
      </c>
      <c r="E503" s="18">
        <v>495</v>
      </c>
      <c r="F503" s="18">
        <v>500</v>
      </c>
      <c r="G503" s="18"/>
      <c r="H503" s="18">
        <f t="shared" si="404"/>
        <v>2020.2020202020203</v>
      </c>
      <c r="I503" s="18">
        <f t="shared" si="405"/>
        <v>0</v>
      </c>
      <c r="J503" s="18">
        <f t="shared" si="406"/>
        <v>2020.2020202020203</v>
      </c>
    </row>
    <row r="504" spans="1:10" ht="15.75">
      <c r="A504" s="12">
        <v>43123</v>
      </c>
      <c r="B504" s="13" t="s">
        <v>225</v>
      </c>
      <c r="C504" s="18">
        <f t="shared" si="407"/>
        <v>615.38461538461536</v>
      </c>
      <c r="D504" s="18" t="s">
        <v>10</v>
      </c>
      <c r="E504" s="18">
        <v>325</v>
      </c>
      <c r="F504" s="18">
        <v>330</v>
      </c>
      <c r="G504" s="18">
        <v>335</v>
      </c>
      <c r="H504" s="18">
        <f t="shared" si="404"/>
        <v>3076.9230769230767</v>
      </c>
      <c r="I504" s="18">
        <f t="shared" si="405"/>
        <v>3076.9230769230767</v>
      </c>
      <c r="J504" s="18">
        <f t="shared" si="406"/>
        <v>6153.8461538461534</v>
      </c>
    </row>
    <row r="505" spans="1:10" ht="15.75">
      <c r="A505" s="12">
        <v>43123</v>
      </c>
      <c r="B505" s="13" t="s">
        <v>225</v>
      </c>
      <c r="C505" s="18">
        <f t="shared" si="407"/>
        <v>645.16129032258061</v>
      </c>
      <c r="D505" s="18" t="s">
        <v>10</v>
      </c>
      <c r="E505" s="18">
        <v>310</v>
      </c>
      <c r="F505" s="18">
        <v>315</v>
      </c>
      <c r="G505" s="18">
        <v>320</v>
      </c>
      <c r="H505" s="18">
        <f t="shared" si="404"/>
        <v>3225.8064516129029</v>
      </c>
      <c r="I505" s="18">
        <f t="shared" si="405"/>
        <v>3225.8064516129029</v>
      </c>
      <c r="J505" s="18">
        <f t="shared" si="406"/>
        <v>6451.6129032258059</v>
      </c>
    </row>
    <row r="506" spans="1:10" ht="15.75">
      <c r="A506" s="12">
        <v>43122</v>
      </c>
      <c r="B506" s="13" t="s">
        <v>224</v>
      </c>
      <c r="C506" s="18">
        <f t="shared" si="407"/>
        <v>64.102564102564102</v>
      </c>
      <c r="D506" s="18" t="s">
        <v>10</v>
      </c>
      <c r="E506" s="18">
        <v>3120</v>
      </c>
      <c r="F506" s="18">
        <v>3134</v>
      </c>
      <c r="G506" s="18"/>
      <c r="H506" s="18">
        <f t="shared" si="404"/>
        <v>897.43589743589746</v>
      </c>
      <c r="I506" s="18">
        <f t="shared" si="405"/>
        <v>0</v>
      </c>
      <c r="J506" s="18">
        <f t="shared" si="406"/>
        <v>897.43589743589746</v>
      </c>
    </row>
    <row r="507" spans="1:10" ht="15.75">
      <c r="A507" s="12">
        <v>43122</v>
      </c>
      <c r="B507" s="13" t="s">
        <v>219</v>
      </c>
      <c r="C507" s="18">
        <f t="shared" si="407"/>
        <v>425.531914893617</v>
      </c>
      <c r="D507" s="18" t="s">
        <v>10</v>
      </c>
      <c r="E507" s="18">
        <v>470</v>
      </c>
      <c r="F507" s="18">
        <v>475</v>
      </c>
      <c r="G507" s="18"/>
      <c r="H507" s="18">
        <f t="shared" si="404"/>
        <v>2127.6595744680849</v>
      </c>
      <c r="I507" s="18">
        <f t="shared" si="405"/>
        <v>0</v>
      </c>
      <c r="J507" s="18">
        <f t="shared" si="406"/>
        <v>2127.6595744680849</v>
      </c>
    </row>
    <row r="508" spans="1:10" ht="15.75">
      <c r="A508" s="12">
        <v>43122</v>
      </c>
      <c r="B508" s="13" t="s">
        <v>218</v>
      </c>
      <c r="C508" s="18">
        <f t="shared" si="407"/>
        <v>89.485458612975393</v>
      </c>
      <c r="D508" s="18" t="s">
        <v>10</v>
      </c>
      <c r="E508" s="18">
        <v>2235</v>
      </c>
      <c r="F508" s="18">
        <v>2255</v>
      </c>
      <c r="G508" s="18">
        <v>2275</v>
      </c>
      <c r="H508" s="18">
        <f t="shared" si="404"/>
        <v>1789.7091722595078</v>
      </c>
      <c r="I508" s="18">
        <f t="shared" si="405"/>
        <v>1789.7091722595078</v>
      </c>
      <c r="J508" s="18">
        <f t="shared" si="406"/>
        <v>3579.4183445190156</v>
      </c>
    </row>
    <row r="509" spans="1:10" ht="15.75">
      <c r="A509" s="12">
        <v>43122</v>
      </c>
      <c r="B509" s="13" t="s">
        <v>39</v>
      </c>
      <c r="C509" s="18">
        <f t="shared" si="407"/>
        <v>558.65921787709499</v>
      </c>
      <c r="D509" s="18" t="s">
        <v>10</v>
      </c>
      <c r="E509" s="18">
        <v>358</v>
      </c>
      <c r="F509" s="18">
        <v>362</v>
      </c>
      <c r="G509" s="18">
        <v>366</v>
      </c>
      <c r="H509" s="18">
        <f t="shared" si="404"/>
        <v>2234.63687150838</v>
      </c>
      <c r="I509" s="18">
        <f t="shared" si="405"/>
        <v>2234.63687150838</v>
      </c>
      <c r="J509" s="18">
        <f t="shared" si="406"/>
        <v>4469.2737430167599</v>
      </c>
    </row>
    <row r="510" spans="1:10" ht="15.75">
      <c r="A510" s="12">
        <v>43119</v>
      </c>
      <c r="B510" s="13" t="s">
        <v>13</v>
      </c>
      <c r="C510" s="18">
        <f t="shared" si="407"/>
        <v>350.2626970227671</v>
      </c>
      <c r="D510" s="18" t="s">
        <v>10</v>
      </c>
      <c r="E510" s="18">
        <v>571</v>
      </c>
      <c r="F510" s="18">
        <v>571</v>
      </c>
      <c r="G510" s="18"/>
      <c r="H510" s="18">
        <f t="shared" si="404"/>
        <v>0</v>
      </c>
      <c r="I510" s="18">
        <f t="shared" si="405"/>
        <v>0</v>
      </c>
      <c r="J510" s="18">
        <f t="shared" si="406"/>
        <v>0</v>
      </c>
    </row>
    <row r="511" spans="1:10" ht="15.75">
      <c r="A511" s="12">
        <v>43119</v>
      </c>
      <c r="B511" s="13" t="s">
        <v>12</v>
      </c>
      <c r="C511" s="18">
        <f t="shared" si="407"/>
        <v>7.1428571428571432</v>
      </c>
      <c r="D511" s="18" t="s">
        <v>9</v>
      </c>
      <c r="E511" s="18">
        <v>28000</v>
      </c>
      <c r="F511" s="18">
        <v>27750</v>
      </c>
      <c r="G511" s="18"/>
      <c r="H511" s="18">
        <f t="shared" si="404"/>
        <v>1785.7142857142858</v>
      </c>
      <c r="I511" s="18">
        <f t="shared" si="405"/>
        <v>0</v>
      </c>
      <c r="J511" s="18">
        <f t="shared" si="406"/>
        <v>1785.7142857142858</v>
      </c>
    </row>
    <row r="512" spans="1:10" ht="15.75">
      <c r="A512" s="12">
        <v>43119</v>
      </c>
      <c r="B512" s="13" t="s">
        <v>39</v>
      </c>
      <c r="C512" s="18">
        <f t="shared" si="407"/>
        <v>558.65921787709499</v>
      </c>
      <c r="D512" s="18" t="s">
        <v>10</v>
      </c>
      <c r="E512" s="18">
        <v>358</v>
      </c>
      <c r="F512" s="18">
        <v>361.5</v>
      </c>
      <c r="G512" s="18">
        <v>365</v>
      </c>
      <c r="H512" s="18">
        <f t="shared" si="404"/>
        <v>1955.3072625698323</v>
      </c>
      <c r="I512" s="18">
        <f t="shared" si="405"/>
        <v>1955.3072625698323</v>
      </c>
      <c r="J512" s="18">
        <f t="shared" si="406"/>
        <v>3910.6145251396647</v>
      </c>
    </row>
    <row r="513" spans="1:10" ht="15.75">
      <c r="A513" s="12">
        <v>43118</v>
      </c>
      <c r="B513" s="13" t="s">
        <v>11</v>
      </c>
      <c r="C513" s="18">
        <f t="shared" si="407"/>
        <v>291.97080291970804</v>
      </c>
      <c r="D513" s="18" t="s">
        <v>10</v>
      </c>
      <c r="E513" s="18">
        <v>685</v>
      </c>
      <c r="F513" s="18">
        <v>689</v>
      </c>
      <c r="G513" s="18"/>
      <c r="H513" s="18">
        <f t="shared" si="404"/>
        <v>1167.8832116788321</v>
      </c>
      <c r="I513" s="18">
        <f t="shared" si="405"/>
        <v>0</v>
      </c>
      <c r="J513" s="18">
        <f t="shared" si="406"/>
        <v>1167.8832116788321</v>
      </c>
    </row>
    <row r="514" spans="1:10" ht="15.75">
      <c r="A514" s="12">
        <v>43118</v>
      </c>
      <c r="B514" s="13" t="s">
        <v>183</v>
      </c>
      <c r="C514" s="18">
        <f t="shared" si="407"/>
        <v>1292.4071082390954</v>
      </c>
      <c r="D514" s="18" t="s">
        <v>10</v>
      </c>
      <c r="E514" s="18">
        <v>154.75</v>
      </c>
      <c r="F514" s="18">
        <v>156.25</v>
      </c>
      <c r="G514" s="18"/>
      <c r="H514" s="18">
        <f t="shared" si="404"/>
        <v>1938.6106623586429</v>
      </c>
      <c r="I514" s="18">
        <f t="shared" si="405"/>
        <v>0</v>
      </c>
      <c r="J514" s="18">
        <f t="shared" si="406"/>
        <v>1938.6106623586429</v>
      </c>
    </row>
    <row r="515" spans="1:10" ht="15.75">
      <c r="A515" s="12">
        <v>43118</v>
      </c>
      <c r="B515" s="13" t="s">
        <v>38</v>
      </c>
      <c r="C515" s="18">
        <f t="shared" si="407"/>
        <v>1025.6410256410256</v>
      </c>
      <c r="D515" s="18" t="s">
        <v>10</v>
      </c>
      <c r="E515" s="18">
        <v>195</v>
      </c>
      <c r="F515" s="18">
        <v>197</v>
      </c>
      <c r="G515" s="18"/>
      <c r="H515" s="18">
        <f t="shared" si="404"/>
        <v>2051.2820512820513</v>
      </c>
      <c r="I515" s="18">
        <f t="shared" si="405"/>
        <v>0</v>
      </c>
      <c r="J515" s="18">
        <f t="shared" si="406"/>
        <v>2051.2820512820513</v>
      </c>
    </row>
    <row r="516" spans="1:10" ht="15.75">
      <c r="A516" s="12">
        <v>43117</v>
      </c>
      <c r="B516" s="13" t="s">
        <v>37</v>
      </c>
      <c r="C516" s="18">
        <f t="shared" si="407"/>
        <v>342.87673581347508</v>
      </c>
      <c r="D516" s="18" t="s">
        <v>10</v>
      </c>
      <c r="E516" s="18">
        <v>583.29999999999995</v>
      </c>
      <c r="F516" s="18">
        <v>589</v>
      </c>
      <c r="G516" s="18"/>
      <c r="H516" s="18">
        <f t="shared" si="404"/>
        <v>1954.3973941368236</v>
      </c>
      <c r="I516" s="18">
        <f t="shared" si="405"/>
        <v>0</v>
      </c>
      <c r="J516" s="18">
        <f t="shared" si="406"/>
        <v>1954.3973941368236</v>
      </c>
    </row>
    <row r="517" spans="1:10" ht="15.75">
      <c r="A517" s="12">
        <v>43117</v>
      </c>
      <c r="B517" s="13" t="s">
        <v>19</v>
      </c>
      <c r="C517" s="18">
        <f t="shared" si="407"/>
        <v>601.50375939849619</v>
      </c>
      <c r="D517" s="18" t="s">
        <v>10</v>
      </c>
      <c r="E517" s="18">
        <v>332.5</v>
      </c>
      <c r="F517" s="18">
        <v>335.5</v>
      </c>
      <c r="G517" s="18">
        <v>338.5</v>
      </c>
      <c r="H517" s="18">
        <f t="shared" si="404"/>
        <v>1804.5112781954886</v>
      </c>
      <c r="I517" s="18">
        <f t="shared" si="405"/>
        <v>1804.5112781954886</v>
      </c>
      <c r="J517" s="18">
        <f t="shared" si="406"/>
        <v>3609.0225563909771</v>
      </c>
    </row>
    <row r="518" spans="1:10" ht="15.75">
      <c r="A518" s="12">
        <v>43116</v>
      </c>
      <c r="B518" s="13" t="s">
        <v>22</v>
      </c>
      <c r="C518" s="18">
        <f t="shared" si="407"/>
        <v>1393.2427725531172</v>
      </c>
      <c r="D518" s="18" t="s">
        <v>9</v>
      </c>
      <c r="E518" s="18">
        <v>143.55000000000001</v>
      </c>
      <c r="F518" s="18">
        <v>142</v>
      </c>
      <c r="G518" s="18">
        <v>140.5</v>
      </c>
      <c r="H518" s="18">
        <f t="shared" si="404"/>
        <v>2159.5262974573475</v>
      </c>
      <c r="I518" s="18">
        <f t="shared" si="405"/>
        <v>2089.8641588296759</v>
      </c>
      <c r="J518" s="18">
        <f t="shared" si="406"/>
        <v>4249.390456287023</v>
      </c>
    </row>
    <row r="519" spans="1:10" ht="15.75">
      <c r="A519" s="12">
        <v>43116</v>
      </c>
      <c r="B519" s="13" t="s">
        <v>167</v>
      </c>
      <c r="C519" s="18">
        <f t="shared" si="407"/>
        <v>744.87895716945991</v>
      </c>
      <c r="D519" s="18" t="s">
        <v>10</v>
      </c>
      <c r="E519" s="18">
        <v>268.5</v>
      </c>
      <c r="F519" s="18">
        <v>271</v>
      </c>
      <c r="G519" s="18">
        <v>273.5</v>
      </c>
      <c r="H519" s="18">
        <f t="shared" si="404"/>
        <v>1862.1973929236497</v>
      </c>
      <c r="I519" s="18">
        <f t="shared" si="405"/>
        <v>1862.1973929236497</v>
      </c>
      <c r="J519" s="18">
        <f t="shared" si="406"/>
        <v>3724.3947858472993</v>
      </c>
    </row>
    <row r="520" spans="1:10" ht="15.75">
      <c r="A520" s="12">
        <v>43115</v>
      </c>
      <c r="B520" s="13" t="s">
        <v>225</v>
      </c>
      <c r="C520" s="18">
        <f t="shared" si="407"/>
        <v>800.64051240992785</v>
      </c>
      <c r="D520" s="18" t="s">
        <v>10</v>
      </c>
      <c r="E520" s="18">
        <v>249.8</v>
      </c>
      <c r="F520" s="18">
        <v>252.3</v>
      </c>
      <c r="G520" s="18">
        <v>254.8</v>
      </c>
      <c r="H520" s="18">
        <f t="shared" si="404"/>
        <v>2001.6012810248196</v>
      </c>
      <c r="I520" s="18">
        <f t="shared" si="405"/>
        <v>2001.6012810248196</v>
      </c>
      <c r="J520" s="18">
        <f t="shared" si="406"/>
        <v>4003.2025620496393</v>
      </c>
    </row>
    <row r="521" spans="1:10" ht="15.75">
      <c r="A521" s="12">
        <v>43115</v>
      </c>
      <c r="B521" s="13" t="s">
        <v>167</v>
      </c>
      <c r="C521" s="18">
        <f>200000/E521</f>
        <v>800.32012805122042</v>
      </c>
      <c r="D521" s="18" t="s">
        <v>10</v>
      </c>
      <c r="E521" s="18">
        <v>249.9</v>
      </c>
      <c r="F521" s="18">
        <v>252.6</v>
      </c>
      <c r="G521" s="18">
        <v>255</v>
      </c>
      <c r="H521" s="18">
        <f>(IF(D521="SELL",E521-F521,IF(D521="BUY",F521-E521)))*C521</f>
        <v>2160.8643457382859</v>
      </c>
      <c r="I521" s="18">
        <f>(IF(D521="SELL",IF(G521="",0,F521-G521),IF(D521="BUY",IF(G521="",0,G521-F521))))*C521</f>
        <v>1920.7683073229337</v>
      </c>
      <c r="J521" s="18">
        <f>SUM(H521,I521)</f>
        <v>4081.6326530612196</v>
      </c>
    </row>
    <row r="522" spans="1:10" ht="15.75">
      <c r="A522" s="12">
        <v>43112</v>
      </c>
      <c r="B522" s="13" t="s">
        <v>183</v>
      </c>
      <c r="C522" s="18">
        <f t="shared" ref="C522" si="408">200000/E522</f>
        <v>1277.9552715654952</v>
      </c>
      <c r="D522" s="18" t="s">
        <v>10</v>
      </c>
      <c r="E522" s="18">
        <v>156.5</v>
      </c>
      <c r="F522" s="18">
        <v>159.5</v>
      </c>
      <c r="G522" s="18"/>
      <c r="H522" s="18">
        <f>(IF(D522="SELL",E522-F522,IF(D522="BUY",F522-E522)))*C522</f>
        <v>3833.8658146964854</v>
      </c>
      <c r="I522" s="18">
        <f>(IF(D522="SELL",IF(G522="",0,F522-G522),IF(D522="BUY",IF(G522="",0,G522-F522))))*C522</f>
        <v>0</v>
      </c>
      <c r="J522" s="18">
        <f>SUM(H522,I522)</f>
        <v>3833.8658146964854</v>
      </c>
    </row>
    <row r="523" spans="1:10" ht="15.75">
      <c r="A523" s="12">
        <v>43112</v>
      </c>
      <c r="B523" s="13" t="s">
        <v>35</v>
      </c>
      <c r="C523" s="18">
        <f t="shared" si="407"/>
        <v>71.199715201139199</v>
      </c>
      <c r="D523" s="18" t="s">
        <v>10</v>
      </c>
      <c r="E523" s="18">
        <v>2809</v>
      </c>
      <c r="F523" s="18">
        <v>2837</v>
      </c>
      <c r="G523" s="18"/>
      <c r="H523" s="18">
        <f t="shared" si="404"/>
        <v>1993.5920256318975</v>
      </c>
      <c r="I523" s="18">
        <f t="shared" si="405"/>
        <v>0</v>
      </c>
      <c r="J523" s="18">
        <f t="shared" si="406"/>
        <v>1993.5920256318975</v>
      </c>
    </row>
    <row r="524" spans="1:10" ht="15.75">
      <c r="A524" s="12">
        <v>43111</v>
      </c>
      <c r="B524" s="13" t="s">
        <v>36</v>
      </c>
      <c r="C524" s="18">
        <f t="shared" si="407"/>
        <v>193.42359767891682</v>
      </c>
      <c r="D524" s="18" t="s">
        <v>10</v>
      </c>
      <c r="E524" s="18">
        <v>1034</v>
      </c>
      <c r="F524" s="18">
        <v>1044</v>
      </c>
      <c r="G524" s="18"/>
      <c r="H524" s="18">
        <f t="shared" si="404"/>
        <v>1934.2359767891683</v>
      </c>
      <c r="I524" s="18">
        <f t="shared" si="405"/>
        <v>0</v>
      </c>
      <c r="J524" s="18">
        <f t="shared" si="406"/>
        <v>1934.2359767891683</v>
      </c>
    </row>
    <row r="525" spans="1:10" ht="15.75">
      <c r="A525" s="12">
        <v>43111</v>
      </c>
      <c r="B525" s="13" t="s">
        <v>35</v>
      </c>
      <c r="C525" s="18">
        <f t="shared" si="407"/>
        <v>71.942446043165461</v>
      </c>
      <c r="D525" s="18" t="s">
        <v>10</v>
      </c>
      <c r="E525" s="18">
        <v>2780</v>
      </c>
      <c r="F525" s="18">
        <v>2807</v>
      </c>
      <c r="G525" s="18"/>
      <c r="H525" s="18">
        <f t="shared" si="404"/>
        <v>1942.4460431654675</v>
      </c>
      <c r="I525" s="18">
        <f t="shared" si="405"/>
        <v>0</v>
      </c>
      <c r="J525" s="18">
        <f t="shared" si="406"/>
        <v>1942.4460431654675</v>
      </c>
    </row>
    <row r="526" spans="1:10" ht="15.75">
      <c r="A526" s="12">
        <v>43111</v>
      </c>
      <c r="B526" s="13" t="s">
        <v>34</v>
      </c>
      <c r="C526" s="18">
        <f t="shared" si="407"/>
        <v>571.42857142857144</v>
      </c>
      <c r="D526" s="18" t="s">
        <v>10</v>
      </c>
      <c r="E526" s="18">
        <v>350</v>
      </c>
      <c r="F526" s="18">
        <v>353.5</v>
      </c>
      <c r="G526" s="18">
        <v>357</v>
      </c>
      <c r="H526" s="18">
        <f t="shared" si="404"/>
        <v>2000</v>
      </c>
      <c r="I526" s="18">
        <f t="shared" si="405"/>
        <v>2000</v>
      </c>
      <c r="J526" s="18">
        <f t="shared" si="406"/>
        <v>4000</v>
      </c>
    </row>
    <row r="527" spans="1:10" ht="15.75">
      <c r="A527" s="12">
        <v>43110</v>
      </c>
      <c r="B527" s="13" t="s">
        <v>226</v>
      </c>
      <c r="C527" s="18">
        <f t="shared" si="407"/>
        <v>1369.8630136986301</v>
      </c>
      <c r="D527" s="18" t="s">
        <v>10</v>
      </c>
      <c r="E527" s="18">
        <v>146</v>
      </c>
      <c r="F527" s="18">
        <v>147.4</v>
      </c>
      <c r="G527" s="18">
        <v>148.80000000000001</v>
      </c>
      <c r="H527" s="18">
        <f t="shared" si="404"/>
        <v>1917.80821917809</v>
      </c>
      <c r="I527" s="18">
        <f t="shared" si="405"/>
        <v>1917.80821917809</v>
      </c>
      <c r="J527" s="18">
        <f t="shared" si="406"/>
        <v>3835.61643835618</v>
      </c>
    </row>
    <row r="528" spans="1:10" ht="15.75">
      <c r="A528" s="12">
        <v>43109</v>
      </c>
      <c r="B528" s="13" t="s">
        <v>33</v>
      </c>
      <c r="C528" s="18">
        <f t="shared" si="396"/>
        <v>840.33613445378148</v>
      </c>
      <c r="D528" s="18" t="s">
        <v>10</v>
      </c>
      <c r="E528" s="18">
        <v>238</v>
      </c>
      <c r="F528" s="18">
        <v>240</v>
      </c>
      <c r="G528" s="18"/>
      <c r="H528" s="18">
        <f t="shared" si="397"/>
        <v>1680.672268907563</v>
      </c>
      <c r="I528" s="18">
        <f t="shared" si="398"/>
        <v>0</v>
      </c>
      <c r="J528" s="18">
        <f t="shared" si="399"/>
        <v>1680.672268907563</v>
      </c>
    </row>
    <row r="529" spans="1:10" ht="15.75">
      <c r="A529" s="12">
        <v>43109</v>
      </c>
      <c r="B529" s="13" t="s">
        <v>32</v>
      </c>
      <c r="C529" s="18">
        <f>200000/E529</f>
        <v>905.18216791129214</v>
      </c>
      <c r="D529" s="18" t="s">
        <v>10</v>
      </c>
      <c r="E529" s="18">
        <v>220.95</v>
      </c>
      <c r="F529" s="18">
        <v>223.95</v>
      </c>
      <c r="G529" s="18">
        <v>226.95</v>
      </c>
      <c r="H529" s="18">
        <f t="shared" ref="H529" si="409">(IF(D529="SELL",E529-F529,IF(D529="BUY",F529-E529)))*C529</f>
        <v>2715.5465037338763</v>
      </c>
      <c r="I529" s="18">
        <v>0</v>
      </c>
      <c r="J529" s="18">
        <f t="shared" ref="J529" si="410">SUM(H529,I529)</f>
        <v>2715.5465037338763</v>
      </c>
    </row>
    <row r="530" spans="1:10" ht="15.75">
      <c r="A530" s="12">
        <v>43105</v>
      </c>
      <c r="B530" s="13" t="s">
        <v>182</v>
      </c>
      <c r="C530" s="18">
        <f>200000/E530</f>
        <v>1288.2447665056361</v>
      </c>
      <c r="D530" s="18" t="s">
        <v>10</v>
      </c>
      <c r="E530" s="18">
        <v>155.25</v>
      </c>
      <c r="F530" s="18">
        <v>156.75</v>
      </c>
      <c r="G530" s="18">
        <v>158.25</v>
      </c>
      <c r="H530" s="18">
        <f t="shared" si="397"/>
        <v>1932.3671497584542</v>
      </c>
      <c r="I530" s="18">
        <f t="shared" si="398"/>
        <v>1932.3671497584542</v>
      </c>
      <c r="J530" s="18">
        <f t="shared" si="399"/>
        <v>3864.7342995169083</v>
      </c>
    </row>
    <row r="531" spans="1:10" ht="15.75">
      <c r="A531" s="12">
        <v>43105</v>
      </c>
      <c r="B531" s="13" t="s">
        <v>181</v>
      </c>
      <c r="C531" s="18">
        <f>200000/E531</f>
        <v>1471.6703458425311</v>
      </c>
      <c r="D531" s="18" t="s">
        <v>10</v>
      </c>
      <c r="E531" s="18">
        <v>135.9</v>
      </c>
      <c r="F531" s="18">
        <v>137.4</v>
      </c>
      <c r="G531" s="18">
        <v>138.9</v>
      </c>
      <c r="H531" s="18">
        <f t="shared" ref="H531" si="411">(IF(D531="SELL",E531-F531,IF(D531="BUY",F531-E531)))*C531</f>
        <v>2207.5055187637968</v>
      </c>
      <c r="I531" s="18">
        <f t="shared" ref="I531" si="412">(IF(D531="SELL",IF(G531="",0,F531-G531),IF(D531="BUY",IF(G531="",0,G531-F531))))*C531</f>
        <v>2207.5055187637968</v>
      </c>
      <c r="J531" s="18">
        <f t="shared" ref="J531" si="413">SUM(H531,I531)</f>
        <v>4415.0110375275935</v>
      </c>
    </row>
    <row r="532" spans="1:10" ht="15.75">
      <c r="A532" s="12">
        <v>43104</v>
      </c>
      <c r="B532" s="13" t="s">
        <v>180</v>
      </c>
      <c r="C532" s="18">
        <f>200000/E532</f>
        <v>1499.2503748125937</v>
      </c>
      <c r="D532" s="18" t="s">
        <v>10</v>
      </c>
      <c r="E532" s="18">
        <v>133.4</v>
      </c>
      <c r="F532" s="18">
        <v>134.69999999999999</v>
      </c>
      <c r="G532" s="18">
        <v>136</v>
      </c>
      <c r="H532" s="18">
        <f t="shared" si="397"/>
        <v>1949.0254872563462</v>
      </c>
      <c r="I532" s="18">
        <f t="shared" si="398"/>
        <v>1949.0254872563889</v>
      </c>
      <c r="J532" s="18">
        <f t="shared" si="399"/>
        <v>3898.0509745127351</v>
      </c>
    </row>
    <row r="533" spans="1:10" ht="15.75">
      <c r="A533" s="12">
        <v>42737</v>
      </c>
      <c r="B533" s="13" t="s">
        <v>179</v>
      </c>
      <c r="C533" s="18">
        <v>25000</v>
      </c>
      <c r="D533" s="18" t="s">
        <v>10</v>
      </c>
      <c r="E533" s="18">
        <v>18.45</v>
      </c>
      <c r="F533" s="18">
        <v>18.649999999999999</v>
      </c>
      <c r="G533" s="18">
        <v>18.850000000000001</v>
      </c>
      <c r="H533" s="18">
        <f t="shared" ref="H533" si="414">(IF(D533="SELL",E533-F533,IF(D533="BUY",F533-E533)))*C533</f>
        <v>4999.9999999999818</v>
      </c>
      <c r="I533" s="18">
        <v>0</v>
      </c>
      <c r="J533" s="18">
        <f t="shared" ref="J533" si="415">SUM(H533,I533)</f>
        <v>4999.9999999999818</v>
      </c>
    </row>
    <row r="534" spans="1:10" ht="15.75">
      <c r="A534" s="12">
        <v>43098</v>
      </c>
      <c r="B534" s="13" t="s">
        <v>178</v>
      </c>
      <c r="C534" s="18">
        <f>200000/E534</f>
        <v>1550.3875968992247</v>
      </c>
      <c r="D534" s="18" t="s">
        <v>10</v>
      </c>
      <c r="E534" s="18">
        <v>129</v>
      </c>
      <c r="F534" s="18">
        <v>128</v>
      </c>
      <c r="G534" s="18"/>
      <c r="H534" s="18">
        <f t="shared" si="397"/>
        <v>-1550.3875968992247</v>
      </c>
      <c r="I534" s="18">
        <f t="shared" si="398"/>
        <v>0</v>
      </c>
      <c r="J534" s="18">
        <f t="shared" si="399"/>
        <v>-1550.3875968992247</v>
      </c>
    </row>
    <row r="535" spans="1:10" ht="15.75">
      <c r="A535" s="12">
        <v>43098</v>
      </c>
      <c r="B535" s="13" t="s">
        <v>160</v>
      </c>
      <c r="C535" s="18">
        <f t="shared" ref="C535" si="416">200000/E535</f>
        <v>1670.1461377870564</v>
      </c>
      <c r="D535" s="18" t="s">
        <v>10</v>
      </c>
      <c r="E535" s="18">
        <v>119.75</v>
      </c>
      <c r="F535" s="18">
        <v>122.75</v>
      </c>
      <c r="G535" s="18"/>
      <c r="H535" s="18">
        <f t="shared" si="397"/>
        <v>5010.4384133611693</v>
      </c>
      <c r="I535" s="18">
        <f t="shared" si="398"/>
        <v>0</v>
      </c>
      <c r="J535" s="18">
        <f t="shared" si="399"/>
        <v>5010.4384133611693</v>
      </c>
    </row>
    <row r="536" spans="1:10" ht="15.75">
      <c r="A536" s="12">
        <v>43098</v>
      </c>
      <c r="B536" s="13" t="s">
        <v>30</v>
      </c>
      <c r="C536" s="18">
        <f t="shared" si="396"/>
        <v>412.37113402061857</v>
      </c>
      <c r="D536" s="18" t="s">
        <v>10</v>
      </c>
      <c r="E536" s="18">
        <v>485</v>
      </c>
      <c r="F536" s="18">
        <v>489</v>
      </c>
      <c r="G536" s="18">
        <v>493</v>
      </c>
      <c r="H536" s="18">
        <f t="shared" si="397"/>
        <v>1649.4845360824743</v>
      </c>
      <c r="I536" s="18">
        <f t="shared" si="398"/>
        <v>1649.4845360824743</v>
      </c>
      <c r="J536" s="18">
        <f t="shared" si="399"/>
        <v>3298.9690721649486</v>
      </c>
    </row>
    <row r="537" spans="1:10" ht="15.75">
      <c r="A537" s="12">
        <v>43097</v>
      </c>
      <c r="B537" s="13" t="s">
        <v>29</v>
      </c>
      <c r="C537" s="18">
        <f t="shared" ref="C537:C583" si="417">200000/E537</f>
        <v>254.00050800101602</v>
      </c>
      <c r="D537" s="18" t="s">
        <v>10</v>
      </c>
      <c r="E537" s="18">
        <v>787.4</v>
      </c>
      <c r="F537" s="18">
        <v>797.4</v>
      </c>
      <c r="G537" s="18"/>
      <c r="H537" s="18">
        <f t="shared" ref="H537:H583" si="418">(IF(D537="SELL",E537-F537,IF(D537="BUY",F537-E537)))*C537</f>
        <v>2540.0050800101603</v>
      </c>
      <c r="I537" s="18">
        <f t="shared" ref="I537:I583" si="419">(IF(D537="SELL",IF(G537="",0,F537-G537),IF(D537="BUY",IF(G537="",0,G537-F537))))*C537</f>
        <v>0</v>
      </c>
      <c r="J537" s="18">
        <f t="shared" ref="J537:J583" si="420">SUM(H537,I537)</f>
        <v>2540.0050800101603</v>
      </c>
    </row>
    <row r="538" spans="1:10" ht="15.75">
      <c r="A538" s="12">
        <v>43097</v>
      </c>
      <c r="B538" s="13" t="s">
        <v>160</v>
      </c>
      <c r="C538" s="18">
        <f t="shared" si="417"/>
        <v>1935.1717464925014</v>
      </c>
      <c r="D538" s="18" t="s">
        <v>10</v>
      </c>
      <c r="E538" s="18">
        <v>103.35</v>
      </c>
      <c r="F538" s="18">
        <v>104.35</v>
      </c>
      <c r="G538" s="18">
        <v>105.35</v>
      </c>
      <c r="H538" s="18">
        <f t="shared" si="418"/>
        <v>1935.1717464925014</v>
      </c>
      <c r="I538" s="18">
        <f t="shared" si="419"/>
        <v>1935.1717464925014</v>
      </c>
      <c r="J538" s="18">
        <f t="shared" si="420"/>
        <v>3870.3434929850027</v>
      </c>
    </row>
    <row r="539" spans="1:10" ht="15.75">
      <c r="A539" s="12">
        <v>43097</v>
      </c>
      <c r="B539" s="13" t="s">
        <v>160</v>
      </c>
      <c r="C539" s="18">
        <f t="shared" si="417"/>
        <v>2127.6595744680849</v>
      </c>
      <c r="D539" s="18" t="s">
        <v>10</v>
      </c>
      <c r="E539" s="18">
        <v>94</v>
      </c>
      <c r="F539" s="18">
        <v>95</v>
      </c>
      <c r="G539" s="18">
        <v>96</v>
      </c>
      <c r="H539" s="18">
        <f t="shared" si="418"/>
        <v>2127.6595744680849</v>
      </c>
      <c r="I539" s="18">
        <f t="shared" si="419"/>
        <v>2127.6595744680849</v>
      </c>
      <c r="J539" s="18">
        <f t="shared" si="420"/>
        <v>4255.3191489361698</v>
      </c>
    </row>
    <row r="540" spans="1:10" ht="15.75">
      <c r="A540" s="12">
        <v>43097</v>
      </c>
      <c r="B540" s="13" t="s">
        <v>161</v>
      </c>
      <c r="C540" s="18">
        <f t="shared" si="417"/>
        <v>687.28522336769754</v>
      </c>
      <c r="D540" s="18" t="s">
        <v>10</v>
      </c>
      <c r="E540" s="18">
        <v>291</v>
      </c>
      <c r="F540" s="18">
        <v>294</v>
      </c>
      <c r="G540" s="18">
        <v>297</v>
      </c>
      <c r="H540" s="18">
        <f t="shared" si="418"/>
        <v>2061.8556701030925</v>
      </c>
      <c r="I540" s="18">
        <f t="shared" si="419"/>
        <v>2061.8556701030925</v>
      </c>
      <c r="J540" s="18">
        <f t="shared" si="420"/>
        <v>4123.711340206185</v>
      </c>
    </row>
    <row r="541" spans="1:10" ht="15.75">
      <c r="A541" s="12">
        <v>43095</v>
      </c>
      <c r="B541" s="13" t="s">
        <v>162</v>
      </c>
      <c r="C541" s="18">
        <f t="shared" si="417"/>
        <v>7117.4377224199288</v>
      </c>
      <c r="D541" s="18" t="s">
        <v>10</v>
      </c>
      <c r="E541" s="18">
        <v>28.1</v>
      </c>
      <c r="F541" s="18">
        <v>28.1</v>
      </c>
      <c r="G541" s="18"/>
      <c r="H541" s="18">
        <f t="shared" si="418"/>
        <v>0</v>
      </c>
      <c r="I541" s="18">
        <f t="shared" si="419"/>
        <v>0</v>
      </c>
      <c r="J541" s="18">
        <f t="shared" si="420"/>
        <v>0</v>
      </c>
    </row>
    <row r="542" spans="1:10" ht="15.75">
      <c r="A542" s="12">
        <v>43095</v>
      </c>
      <c r="B542" s="13" t="s">
        <v>28</v>
      </c>
      <c r="C542" s="18">
        <f t="shared" si="417"/>
        <v>1584.1584158415842</v>
      </c>
      <c r="D542" s="18" t="s">
        <v>10</v>
      </c>
      <c r="E542" s="18">
        <v>126.25</v>
      </c>
      <c r="F542" s="18">
        <v>127.5</v>
      </c>
      <c r="G542" s="18">
        <v>128.75</v>
      </c>
      <c r="H542" s="18">
        <f t="shared" si="418"/>
        <v>1980.1980198019803</v>
      </c>
      <c r="I542" s="18">
        <f t="shared" si="419"/>
        <v>1980.1980198019803</v>
      </c>
      <c r="J542" s="18">
        <f t="shared" si="420"/>
        <v>3960.3960396039606</v>
      </c>
    </row>
    <row r="543" spans="1:10" ht="15.75">
      <c r="A543" s="12">
        <v>43091</v>
      </c>
      <c r="B543" s="13" t="s">
        <v>163</v>
      </c>
      <c r="C543" s="18">
        <f t="shared" si="417"/>
        <v>1562.5</v>
      </c>
      <c r="D543" s="18" t="s">
        <v>10</v>
      </c>
      <c r="E543" s="18">
        <v>128</v>
      </c>
      <c r="F543" s="18">
        <v>132</v>
      </c>
      <c r="G543" s="18"/>
      <c r="H543" s="18">
        <f t="shared" si="418"/>
        <v>6250</v>
      </c>
      <c r="I543" s="18">
        <f t="shared" si="419"/>
        <v>0</v>
      </c>
      <c r="J543" s="18">
        <f t="shared" si="420"/>
        <v>6250</v>
      </c>
    </row>
    <row r="544" spans="1:10" ht="15.75">
      <c r="A544" s="12">
        <v>43091</v>
      </c>
      <c r="B544" s="13" t="s">
        <v>28</v>
      </c>
      <c r="C544" s="18">
        <f t="shared" si="417"/>
        <v>1557.632398753894</v>
      </c>
      <c r="D544" s="18" t="s">
        <v>10</v>
      </c>
      <c r="E544" s="18">
        <v>128.4</v>
      </c>
      <c r="F544" s="18">
        <v>129.69999999999999</v>
      </c>
      <c r="G544" s="18">
        <v>131</v>
      </c>
      <c r="H544" s="18">
        <f t="shared" si="418"/>
        <v>2024.9221183800357</v>
      </c>
      <c r="I544" s="18">
        <f t="shared" si="419"/>
        <v>2024.9221183800798</v>
      </c>
      <c r="J544" s="18">
        <f t="shared" si="420"/>
        <v>4049.8442367601156</v>
      </c>
    </row>
    <row r="545" spans="1:10" ht="15.75">
      <c r="A545" s="12">
        <v>43091</v>
      </c>
      <c r="B545" s="13" t="s">
        <v>163</v>
      </c>
      <c r="C545" s="18">
        <f t="shared" si="417"/>
        <v>1646.0905349794239</v>
      </c>
      <c r="D545" s="18" t="s">
        <v>10</v>
      </c>
      <c r="E545" s="18">
        <v>121.5</v>
      </c>
      <c r="F545" s="18">
        <v>125.5</v>
      </c>
      <c r="G545" s="18"/>
      <c r="H545" s="18">
        <f t="shared" si="418"/>
        <v>6584.3621399176955</v>
      </c>
      <c r="I545" s="18">
        <f t="shared" si="419"/>
        <v>0</v>
      </c>
      <c r="J545" s="18">
        <f t="shared" si="420"/>
        <v>6584.3621399176955</v>
      </c>
    </row>
    <row r="546" spans="1:10" ht="15.75">
      <c r="A546" s="12">
        <v>43091</v>
      </c>
      <c r="B546" s="13" t="s">
        <v>164</v>
      </c>
      <c r="C546" s="18">
        <f t="shared" si="417"/>
        <v>37.383177570093459</v>
      </c>
      <c r="D546" s="18" t="s">
        <v>10</v>
      </c>
      <c r="E546" s="18">
        <v>5350</v>
      </c>
      <c r="F546" s="18">
        <v>5400</v>
      </c>
      <c r="G546" s="18"/>
      <c r="H546" s="18">
        <f t="shared" si="418"/>
        <v>1869.1588785046729</v>
      </c>
      <c r="I546" s="18">
        <f t="shared" si="419"/>
        <v>0</v>
      </c>
      <c r="J546" s="18">
        <f t="shared" si="420"/>
        <v>1869.1588785046729</v>
      </c>
    </row>
    <row r="547" spans="1:10" ht="15.75">
      <c r="A547" s="12">
        <v>43090</v>
      </c>
      <c r="B547" s="13" t="s">
        <v>165</v>
      </c>
      <c r="C547" s="18">
        <f t="shared" si="417"/>
        <v>621.11801242236027</v>
      </c>
      <c r="D547" s="18" t="s">
        <v>10</v>
      </c>
      <c r="E547" s="18">
        <v>322</v>
      </c>
      <c r="F547" s="18">
        <v>326</v>
      </c>
      <c r="G547" s="18"/>
      <c r="H547" s="18">
        <f t="shared" si="418"/>
        <v>2484.4720496894411</v>
      </c>
      <c r="I547" s="18">
        <f t="shared" si="419"/>
        <v>0</v>
      </c>
      <c r="J547" s="18">
        <f t="shared" si="420"/>
        <v>2484.4720496894411</v>
      </c>
    </row>
    <row r="548" spans="1:10" ht="15.75">
      <c r="A548" s="12">
        <v>43089</v>
      </c>
      <c r="B548" s="13" t="s">
        <v>166</v>
      </c>
      <c r="C548" s="18">
        <f t="shared" si="417"/>
        <v>70.521861777150917</v>
      </c>
      <c r="D548" s="18" t="s">
        <v>10</v>
      </c>
      <c r="E548" s="18">
        <v>2836</v>
      </c>
      <c r="F548" s="18">
        <v>2752</v>
      </c>
      <c r="G548" s="18"/>
      <c r="H548" s="18">
        <f t="shared" si="418"/>
        <v>-5923.8363892806774</v>
      </c>
      <c r="I548" s="18">
        <f t="shared" si="419"/>
        <v>0</v>
      </c>
      <c r="J548" s="18">
        <f t="shared" si="420"/>
        <v>-5923.8363892806774</v>
      </c>
    </row>
    <row r="549" spans="1:10" ht="15.75">
      <c r="A549" s="12">
        <v>43089</v>
      </c>
      <c r="B549" s="13" t="s">
        <v>167</v>
      </c>
      <c r="C549" s="18">
        <f t="shared" si="417"/>
        <v>1150.747986191024</v>
      </c>
      <c r="D549" s="18" t="s">
        <v>10</v>
      </c>
      <c r="E549" s="18">
        <v>173.8</v>
      </c>
      <c r="F549" s="18">
        <v>175.8</v>
      </c>
      <c r="G549" s="18"/>
      <c r="H549" s="18">
        <f t="shared" si="418"/>
        <v>2301.495972382048</v>
      </c>
      <c r="I549" s="18">
        <f t="shared" si="419"/>
        <v>0</v>
      </c>
      <c r="J549" s="18">
        <f t="shared" si="420"/>
        <v>2301.495972382048</v>
      </c>
    </row>
    <row r="550" spans="1:10" ht="15.75">
      <c r="A550" s="12">
        <v>43088</v>
      </c>
      <c r="B550" s="13" t="s">
        <v>160</v>
      </c>
      <c r="C550" s="18">
        <f t="shared" si="417"/>
        <v>1980.1980198019803</v>
      </c>
      <c r="D550" s="18" t="s">
        <v>10</v>
      </c>
      <c r="E550" s="18">
        <v>101</v>
      </c>
      <c r="F550" s="18">
        <v>103</v>
      </c>
      <c r="G550" s="18"/>
      <c r="H550" s="18">
        <f t="shared" si="418"/>
        <v>3960.3960396039606</v>
      </c>
      <c r="I550" s="18">
        <f t="shared" si="419"/>
        <v>0</v>
      </c>
      <c r="J550" s="18">
        <f t="shared" si="420"/>
        <v>3960.3960396039606</v>
      </c>
    </row>
    <row r="551" spans="1:10" ht="15.75">
      <c r="A551" s="12">
        <v>43088</v>
      </c>
      <c r="B551" s="13" t="s">
        <v>167</v>
      </c>
      <c r="C551" s="18">
        <f t="shared" si="417"/>
        <v>1201.2012012012012</v>
      </c>
      <c r="D551" s="18" t="s">
        <v>10</v>
      </c>
      <c r="E551" s="18">
        <v>166.5</v>
      </c>
      <c r="F551" s="18">
        <v>170.5</v>
      </c>
      <c r="G551" s="18"/>
      <c r="H551" s="18">
        <f t="shared" si="418"/>
        <v>4804.8048048048049</v>
      </c>
      <c r="I551" s="18">
        <f t="shared" si="419"/>
        <v>0</v>
      </c>
      <c r="J551" s="18">
        <f t="shared" si="420"/>
        <v>4804.8048048048049</v>
      </c>
    </row>
    <row r="552" spans="1:10" ht="15.75">
      <c r="A552" s="12">
        <v>43087</v>
      </c>
      <c r="B552" s="13" t="s">
        <v>27</v>
      </c>
      <c r="C552" s="18">
        <f t="shared" si="417"/>
        <v>711.74377224199293</v>
      </c>
      <c r="D552" s="18" t="s">
        <v>10</v>
      </c>
      <c r="E552" s="18">
        <v>281</v>
      </c>
      <c r="F552" s="18">
        <v>284</v>
      </c>
      <c r="G552" s="18">
        <v>287</v>
      </c>
      <c r="H552" s="18">
        <f t="shared" si="418"/>
        <v>2135.231316725979</v>
      </c>
      <c r="I552" s="18">
        <f t="shared" si="419"/>
        <v>2135.231316725979</v>
      </c>
      <c r="J552" s="18">
        <f t="shared" si="420"/>
        <v>4270.462633451958</v>
      </c>
    </row>
    <row r="553" spans="1:10" ht="15.75">
      <c r="A553" s="12">
        <v>43084</v>
      </c>
      <c r="B553" s="13" t="s">
        <v>26</v>
      </c>
      <c r="C553" s="18">
        <f t="shared" si="417"/>
        <v>690.48852062834465</v>
      </c>
      <c r="D553" s="18" t="s">
        <v>10</v>
      </c>
      <c r="E553" s="18">
        <v>289.64999999999998</v>
      </c>
      <c r="F553" s="18">
        <v>293.64999999999998</v>
      </c>
      <c r="G553" s="18">
        <v>296.64999999999998</v>
      </c>
      <c r="H553" s="18">
        <f t="shared" si="418"/>
        <v>2761.9540825133786</v>
      </c>
      <c r="I553" s="18">
        <f t="shared" si="419"/>
        <v>2071.4655618850338</v>
      </c>
      <c r="J553" s="18">
        <f t="shared" si="420"/>
        <v>4833.4196443984129</v>
      </c>
    </row>
    <row r="554" spans="1:10" ht="15.75">
      <c r="A554" s="12">
        <v>43084</v>
      </c>
      <c r="B554" s="13" t="s">
        <v>168</v>
      </c>
      <c r="C554" s="18">
        <f t="shared" si="417"/>
        <v>1438.8489208633093</v>
      </c>
      <c r="D554" s="18" t="s">
        <v>9</v>
      </c>
      <c r="E554" s="18">
        <v>139</v>
      </c>
      <c r="F554" s="18">
        <v>142.35</v>
      </c>
      <c r="G554" s="18"/>
      <c r="H554" s="18">
        <f t="shared" si="418"/>
        <v>-4820.1438848920779</v>
      </c>
      <c r="I554" s="18">
        <f t="shared" si="419"/>
        <v>0</v>
      </c>
      <c r="J554" s="18">
        <f t="shared" si="420"/>
        <v>-4820.1438848920779</v>
      </c>
    </row>
    <row r="555" spans="1:10" ht="15.75">
      <c r="A555" s="12">
        <v>43083</v>
      </c>
      <c r="B555" s="13" t="s">
        <v>11</v>
      </c>
      <c r="C555" s="18">
        <f t="shared" si="417"/>
        <v>352.57822829440283</v>
      </c>
      <c r="D555" s="18" t="s">
        <v>10</v>
      </c>
      <c r="E555" s="18">
        <v>567.25</v>
      </c>
      <c r="F555" s="18">
        <v>572.25</v>
      </c>
      <c r="G555" s="18"/>
      <c r="H555" s="18">
        <f t="shared" si="418"/>
        <v>1762.8911414720142</v>
      </c>
      <c r="I555" s="18">
        <f t="shared" si="419"/>
        <v>0</v>
      </c>
      <c r="J555" s="18">
        <f t="shared" si="420"/>
        <v>1762.8911414720142</v>
      </c>
    </row>
    <row r="556" spans="1:10" ht="15.75">
      <c r="A556" s="12">
        <v>43082</v>
      </c>
      <c r="B556" s="13" t="s">
        <v>169</v>
      </c>
      <c r="C556" s="18">
        <f t="shared" si="417"/>
        <v>197.23865877712032</v>
      </c>
      <c r="D556" s="18" t="s">
        <v>10</v>
      </c>
      <c r="E556" s="18">
        <v>1014</v>
      </c>
      <c r="F556" s="18">
        <v>994</v>
      </c>
      <c r="G556" s="18"/>
      <c r="H556" s="18">
        <f t="shared" si="418"/>
        <v>-3944.7731755424065</v>
      </c>
      <c r="I556" s="18">
        <f t="shared" si="419"/>
        <v>0</v>
      </c>
      <c r="J556" s="18">
        <f t="shared" si="420"/>
        <v>-3944.7731755424065</v>
      </c>
    </row>
    <row r="557" spans="1:10" ht="15.75">
      <c r="A557" s="12">
        <v>43082</v>
      </c>
      <c r="B557" s="13" t="s">
        <v>170</v>
      </c>
      <c r="C557" s="18">
        <f t="shared" si="417"/>
        <v>508.90585241730281</v>
      </c>
      <c r="D557" s="18" t="s">
        <v>10</v>
      </c>
      <c r="E557" s="18">
        <v>393</v>
      </c>
      <c r="F557" s="18">
        <v>398.3</v>
      </c>
      <c r="G557" s="18"/>
      <c r="H557" s="18">
        <f t="shared" si="418"/>
        <v>2697.2010178117107</v>
      </c>
      <c r="I557" s="18">
        <f t="shared" si="419"/>
        <v>0</v>
      </c>
      <c r="J557" s="18">
        <f t="shared" si="420"/>
        <v>2697.2010178117107</v>
      </c>
    </row>
    <row r="558" spans="1:10" ht="15.75">
      <c r="A558" s="12">
        <v>43081</v>
      </c>
      <c r="B558" s="13" t="s">
        <v>171</v>
      </c>
      <c r="C558" s="18">
        <f t="shared" si="417"/>
        <v>2298.8505747126437</v>
      </c>
      <c r="D558" s="18" t="s">
        <v>10</v>
      </c>
      <c r="E558" s="18">
        <v>87</v>
      </c>
      <c r="F558" s="18">
        <v>88</v>
      </c>
      <c r="G558" s="18">
        <v>89</v>
      </c>
      <c r="H558" s="18">
        <f t="shared" si="418"/>
        <v>2298.8505747126437</v>
      </c>
      <c r="I558" s="18">
        <f t="shared" si="419"/>
        <v>2298.8505747126437</v>
      </c>
      <c r="J558" s="18">
        <f t="shared" si="420"/>
        <v>4597.7011494252874</v>
      </c>
    </row>
    <row r="559" spans="1:10" ht="15.75">
      <c r="A559" s="12">
        <v>43081</v>
      </c>
      <c r="B559" s="13" t="s">
        <v>172</v>
      </c>
      <c r="C559" s="18">
        <f t="shared" si="417"/>
        <v>551.80024831011178</v>
      </c>
      <c r="D559" s="18" t="s">
        <v>10</v>
      </c>
      <c r="E559" s="18">
        <v>362.45</v>
      </c>
      <c r="F559" s="18">
        <v>357</v>
      </c>
      <c r="G559" s="18"/>
      <c r="H559" s="18">
        <f t="shared" si="418"/>
        <v>-3007.3113532901029</v>
      </c>
      <c r="I559" s="18">
        <f t="shared" si="419"/>
        <v>0</v>
      </c>
      <c r="J559" s="18">
        <f t="shared" si="420"/>
        <v>-3007.3113532901029</v>
      </c>
    </row>
    <row r="560" spans="1:10" ht="15.75">
      <c r="A560" s="12">
        <v>43073</v>
      </c>
      <c r="B560" s="13" t="s">
        <v>14</v>
      </c>
      <c r="C560" s="18">
        <f t="shared" si="417"/>
        <v>291.97080291970804</v>
      </c>
      <c r="D560" s="18" t="s">
        <v>10</v>
      </c>
      <c r="E560" s="18">
        <v>685</v>
      </c>
      <c r="F560" s="18">
        <v>700</v>
      </c>
      <c r="G560" s="18"/>
      <c r="H560" s="18">
        <f t="shared" si="418"/>
        <v>4379.5620437956204</v>
      </c>
      <c r="I560" s="18">
        <f t="shared" si="419"/>
        <v>0</v>
      </c>
      <c r="J560" s="18">
        <f t="shared" si="420"/>
        <v>4379.5620437956204</v>
      </c>
    </row>
    <row r="561" spans="1:10" ht="15.75">
      <c r="A561" s="12">
        <v>43073</v>
      </c>
      <c r="B561" s="13" t="s">
        <v>25</v>
      </c>
      <c r="C561" s="18">
        <f t="shared" si="417"/>
        <v>276.58691743880513</v>
      </c>
      <c r="D561" s="18" t="s">
        <v>10</v>
      </c>
      <c r="E561" s="18">
        <v>723.1</v>
      </c>
      <c r="F561" s="18">
        <v>735</v>
      </c>
      <c r="G561" s="18"/>
      <c r="H561" s="18">
        <f t="shared" si="418"/>
        <v>3291.3843175217748</v>
      </c>
      <c r="I561" s="18">
        <f t="shared" si="419"/>
        <v>0</v>
      </c>
      <c r="J561" s="18">
        <f t="shared" si="420"/>
        <v>3291.3843175217748</v>
      </c>
    </row>
    <row r="562" spans="1:10" ht="15.75">
      <c r="A562" s="12">
        <v>43070</v>
      </c>
      <c r="B562" s="13" t="s">
        <v>24</v>
      </c>
      <c r="C562" s="18">
        <f t="shared" si="417"/>
        <v>1874.4142455482661</v>
      </c>
      <c r="D562" s="18" t="s">
        <v>10</v>
      </c>
      <c r="E562" s="18">
        <v>106.7</v>
      </c>
      <c r="F562" s="18">
        <v>107.7</v>
      </c>
      <c r="G562" s="18"/>
      <c r="H562" s="18">
        <f t="shared" si="418"/>
        <v>1874.4142455482661</v>
      </c>
      <c r="I562" s="18">
        <f t="shared" si="419"/>
        <v>0</v>
      </c>
      <c r="J562" s="18">
        <f t="shared" si="420"/>
        <v>1874.4142455482661</v>
      </c>
    </row>
    <row r="563" spans="1:10" ht="15.75">
      <c r="A563" s="12">
        <v>43070</v>
      </c>
      <c r="B563" s="13" t="s">
        <v>15</v>
      </c>
      <c r="C563" s="18">
        <f t="shared" si="417"/>
        <v>1215.0668286755772</v>
      </c>
      <c r="D563" s="18" t="s">
        <v>9</v>
      </c>
      <c r="E563" s="18">
        <v>164.6</v>
      </c>
      <c r="F563" s="18">
        <v>163</v>
      </c>
      <c r="G563" s="18">
        <v>161.4</v>
      </c>
      <c r="H563" s="18">
        <f t="shared" si="418"/>
        <v>1944.1069258809166</v>
      </c>
      <c r="I563" s="18">
        <f t="shared" si="419"/>
        <v>1944.1069258809166</v>
      </c>
      <c r="J563" s="18">
        <f t="shared" si="420"/>
        <v>3888.2138517618332</v>
      </c>
    </row>
    <row r="564" spans="1:10" ht="15.75">
      <c r="A564" s="12">
        <v>43070</v>
      </c>
      <c r="B564" s="13" t="s">
        <v>16</v>
      </c>
      <c r="C564" s="18">
        <f t="shared" si="417"/>
        <v>205.76131687242798</v>
      </c>
      <c r="D564" s="18" t="s">
        <v>9</v>
      </c>
      <c r="E564" s="18">
        <v>972</v>
      </c>
      <c r="F564" s="18">
        <v>963</v>
      </c>
      <c r="G564" s="18"/>
      <c r="H564" s="18">
        <f t="shared" si="418"/>
        <v>1851.8518518518517</v>
      </c>
      <c r="I564" s="18">
        <f t="shared" si="419"/>
        <v>0</v>
      </c>
      <c r="J564" s="18">
        <f t="shared" si="420"/>
        <v>1851.8518518518517</v>
      </c>
    </row>
    <row r="565" spans="1:10" ht="15.75">
      <c r="A565" s="12">
        <v>43067</v>
      </c>
      <c r="B565" s="13" t="s">
        <v>173</v>
      </c>
      <c r="C565" s="18">
        <f t="shared" si="417"/>
        <v>80</v>
      </c>
      <c r="D565" s="18" t="s">
        <v>10</v>
      </c>
      <c r="E565" s="18">
        <v>2500</v>
      </c>
      <c r="F565" s="18">
        <v>2550</v>
      </c>
      <c r="G565" s="18"/>
      <c r="H565" s="18">
        <f t="shared" si="418"/>
        <v>4000</v>
      </c>
      <c r="I565" s="18">
        <f t="shared" si="419"/>
        <v>0</v>
      </c>
      <c r="J565" s="18">
        <f t="shared" si="420"/>
        <v>4000</v>
      </c>
    </row>
    <row r="566" spans="1:10" ht="15.75">
      <c r="A566" s="12">
        <v>43067</v>
      </c>
      <c r="B566" s="13" t="s">
        <v>174</v>
      </c>
      <c r="C566" s="18">
        <f t="shared" si="417"/>
        <v>904.97737556561083</v>
      </c>
      <c r="D566" s="18" t="s">
        <v>10</v>
      </c>
      <c r="E566" s="18">
        <v>221</v>
      </c>
      <c r="F566" s="18">
        <v>224</v>
      </c>
      <c r="G566" s="18">
        <v>227</v>
      </c>
      <c r="H566" s="18">
        <f t="shared" si="418"/>
        <v>2714.9321266968327</v>
      </c>
      <c r="I566" s="18">
        <f t="shared" si="419"/>
        <v>2714.9321266968327</v>
      </c>
      <c r="J566" s="18">
        <f t="shared" si="420"/>
        <v>5429.8642533936654</v>
      </c>
    </row>
    <row r="567" spans="1:10" ht="15.75">
      <c r="A567" s="12">
        <v>43066</v>
      </c>
      <c r="B567" s="13" t="s">
        <v>22</v>
      </c>
      <c r="C567" s="18">
        <f t="shared" si="417"/>
        <v>1388.8888888888889</v>
      </c>
      <c r="D567" s="18" t="s">
        <v>10</v>
      </c>
      <c r="E567" s="18">
        <v>144</v>
      </c>
      <c r="F567" s="18">
        <v>142</v>
      </c>
      <c r="G567" s="18">
        <v>140</v>
      </c>
      <c r="H567" s="18">
        <f t="shared" si="418"/>
        <v>-2777.7777777777778</v>
      </c>
      <c r="I567" s="18">
        <f t="shared" si="419"/>
        <v>-2777.7777777777778</v>
      </c>
      <c r="J567" s="18">
        <f t="shared" si="420"/>
        <v>-5555.5555555555557</v>
      </c>
    </row>
    <row r="568" spans="1:10" ht="15.75">
      <c r="A568" s="12">
        <v>43066</v>
      </c>
      <c r="B568" s="13" t="s">
        <v>175</v>
      </c>
      <c r="C568" s="18">
        <f t="shared" si="417"/>
        <v>743.49442379182153</v>
      </c>
      <c r="D568" s="18" t="s">
        <v>10</v>
      </c>
      <c r="E568" s="18">
        <v>269</v>
      </c>
      <c r="F568" s="18">
        <v>275</v>
      </c>
      <c r="G568" s="18"/>
      <c r="H568" s="18">
        <f t="shared" si="418"/>
        <v>4460.966542750929</v>
      </c>
      <c r="I568" s="18">
        <f t="shared" si="419"/>
        <v>0</v>
      </c>
      <c r="J568" s="18">
        <f t="shared" si="420"/>
        <v>4460.966542750929</v>
      </c>
    </row>
    <row r="569" spans="1:10" ht="15.75">
      <c r="A569" s="12">
        <v>43066</v>
      </c>
      <c r="B569" s="13" t="s">
        <v>176</v>
      </c>
      <c r="C569" s="18">
        <f t="shared" si="417"/>
        <v>8163.2653061224491</v>
      </c>
      <c r="D569" s="18" t="s">
        <v>10</v>
      </c>
      <c r="E569" s="18">
        <v>24.5</v>
      </c>
      <c r="F569" s="18">
        <v>25</v>
      </c>
      <c r="G569" s="18"/>
      <c r="H569" s="18">
        <f t="shared" si="418"/>
        <v>4081.6326530612246</v>
      </c>
      <c r="I569" s="18">
        <f t="shared" si="419"/>
        <v>0</v>
      </c>
      <c r="J569" s="18">
        <f t="shared" si="420"/>
        <v>4081.6326530612246</v>
      </c>
    </row>
    <row r="570" spans="1:10" ht="15.75">
      <c r="A570" s="12">
        <v>43063</v>
      </c>
      <c r="B570" s="13" t="s">
        <v>21</v>
      </c>
      <c r="C570" s="18">
        <f t="shared" si="417"/>
        <v>4000</v>
      </c>
      <c r="D570" s="18" t="s">
        <v>10</v>
      </c>
      <c r="E570" s="18">
        <v>50</v>
      </c>
      <c r="F570" s="18">
        <v>51</v>
      </c>
      <c r="G570" s="18"/>
      <c r="H570" s="18">
        <f t="shared" si="418"/>
        <v>4000</v>
      </c>
      <c r="I570" s="18">
        <f t="shared" si="419"/>
        <v>0</v>
      </c>
      <c r="J570" s="18">
        <f t="shared" si="420"/>
        <v>4000</v>
      </c>
    </row>
    <row r="571" spans="1:10" ht="15.75">
      <c r="A571" s="12">
        <v>43062</v>
      </c>
      <c r="B571" s="13" t="s">
        <v>177</v>
      </c>
      <c r="C571" s="18">
        <f t="shared" si="417"/>
        <v>2949.8525073746314</v>
      </c>
      <c r="D571" s="18" t="s">
        <v>10</v>
      </c>
      <c r="E571" s="18">
        <v>67.8</v>
      </c>
      <c r="F571" s="18">
        <v>65.3</v>
      </c>
      <c r="G571" s="18"/>
      <c r="H571" s="18">
        <f t="shared" si="418"/>
        <v>-7374.6312684365785</v>
      </c>
      <c r="I571" s="18">
        <f t="shared" si="419"/>
        <v>0</v>
      </c>
      <c r="J571" s="18">
        <f t="shared" si="420"/>
        <v>-7374.6312684365785</v>
      </c>
    </row>
    <row r="572" spans="1:10" ht="15.75">
      <c r="A572" s="12">
        <v>43062</v>
      </c>
      <c r="B572" s="13" t="s">
        <v>177</v>
      </c>
      <c r="C572" s="18">
        <f t="shared" si="417"/>
        <v>3060.4437643458305</v>
      </c>
      <c r="D572" s="18" t="s">
        <v>10</v>
      </c>
      <c r="E572" s="18">
        <v>65.349999999999994</v>
      </c>
      <c r="F572" s="18">
        <v>65.95</v>
      </c>
      <c r="G572" s="18">
        <v>66.55</v>
      </c>
      <c r="H572" s="18">
        <f t="shared" si="418"/>
        <v>1836.2662586075244</v>
      </c>
      <c r="I572" s="18">
        <f t="shared" si="419"/>
        <v>1836.2662586074809</v>
      </c>
      <c r="J572" s="18">
        <f t="shared" si="420"/>
        <v>3672.5325172150051</v>
      </c>
    </row>
    <row r="573" spans="1:10" ht="15.75">
      <c r="A573" s="12">
        <v>43061</v>
      </c>
      <c r="B573" s="13" t="s">
        <v>159</v>
      </c>
      <c r="C573" s="18">
        <f t="shared" si="417"/>
        <v>320.5128205128205</v>
      </c>
      <c r="D573" s="18" t="s">
        <v>9</v>
      </c>
      <c r="E573" s="18">
        <v>624</v>
      </c>
      <c r="F573" s="18">
        <v>630</v>
      </c>
      <c r="G573" s="18"/>
      <c r="H573" s="18">
        <f t="shared" si="418"/>
        <v>-1923.0769230769229</v>
      </c>
      <c r="I573" s="18">
        <f t="shared" si="419"/>
        <v>0</v>
      </c>
      <c r="J573" s="18">
        <f t="shared" si="420"/>
        <v>-1923.0769230769229</v>
      </c>
    </row>
    <row r="574" spans="1:10" ht="15.75">
      <c r="A574" s="12">
        <v>43061</v>
      </c>
      <c r="B574" s="13" t="s">
        <v>43</v>
      </c>
      <c r="C574" s="18">
        <f t="shared" si="417"/>
        <v>806.45161290322585</v>
      </c>
      <c r="D574" s="18" t="s">
        <v>9</v>
      </c>
      <c r="E574" s="18">
        <v>248</v>
      </c>
      <c r="F574" s="18">
        <v>246.15</v>
      </c>
      <c r="G574" s="18"/>
      <c r="H574" s="18">
        <f t="shared" si="418"/>
        <v>1491.9354838709633</v>
      </c>
      <c r="I574" s="18">
        <f t="shared" si="419"/>
        <v>0</v>
      </c>
      <c r="J574" s="18">
        <f t="shared" si="420"/>
        <v>1491.9354838709633</v>
      </c>
    </row>
    <row r="575" spans="1:10" ht="15.75">
      <c r="A575" s="12">
        <v>43059</v>
      </c>
      <c r="B575" s="13" t="s">
        <v>158</v>
      </c>
      <c r="C575" s="18">
        <f t="shared" si="417"/>
        <v>743.49442379182153</v>
      </c>
      <c r="D575" s="18" t="s">
        <v>10</v>
      </c>
      <c r="E575" s="18">
        <v>269</v>
      </c>
      <c r="F575" s="18">
        <v>271</v>
      </c>
      <c r="G575" s="18"/>
      <c r="H575" s="18">
        <f t="shared" si="418"/>
        <v>1486.9888475836431</v>
      </c>
      <c r="I575" s="18">
        <f t="shared" si="419"/>
        <v>0</v>
      </c>
      <c r="J575" s="18">
        <f t="shared" si="420"/>
        <v>1486.9888475836431</v>
      </c>
    </row>
    <row r="576" spans="1:10" ht="15.75">
      <c r="A576" s="12">
        <v>43059</v>
      </c>
      <c r="B576" s="13" t="s">
        <v>157</v>
      </c>
      <c r="C576" s="18">
        <f t="shared" si="417"/>
        <v>1282.051282051282</v>
      </c>
      <c r="D576" s="18" t="s">
        <v>10</v>
      </c>
      <c r="E576" s="18">
        <v>156</v>
      </c>
      <c r="F576" s="18">
        <v>159</v>
      </c>
      <c r="G576" s="18"/>
      <c r="H576" s="18">
        <f t="shared" si="418"/>
        <v>3846.1538461538457</v>
      </c>
      <c r="I576" s="18">
        <f t="shared" si="419"/>
        <v>0</v>
      </c>
      <c r="J576" s="18">
        <f t="shared" si="420"/>
        <v>3846.1538461538457</v>
      </c>
    </row>
    <row r="577" spans="1:10" ht="15.75">
      <c r="A577" s="12">
        <v>43056</v>
      </c>
      <c r="B577" s="13" t="s">
        <v>156</v>
      </c>
      <c r="C577" s="18">
        <f t="shared" si="417"/>
        <v>3076.9230769230771</v>
      </c>
      <c r="D577" s="18" t="s">
        <v>10</v>
      </c>
      <c r="E577" s="18">
        <v>65</v>
      </c>
      <c r="F577" s="18">
        <v>65.599999999999994</v>
      </c>
      <c r="G577" s="18">
        <v>66.2</v>
      </c>
      <c r="H577" s="18">
        <f t="shared" si="418"/>
        <v>1846.1538461538287</v>
      </c>
      <c r="I577" s="18">
        <f t="shared" si="419"/>
        <v>1846.1538461538726</v>
      </c>
      <c r="J577" s="18">
        <f t="shared" si="420"/>
        <v>3692.3076923077015</v>
      </c>
    </row>
    <row r="578" spans="1:10" ht="15.75">
      <c r="A578" s="12">
        <v>43056</v>
      </c>
      <c r="B578" s="13" t="s">
        <v>20</v>
      </c>
      <c r="C578" s="18">
        <f t="shared" si="417"/>
        <v>909.09090909090912</v>
      </c>
      <c r="D578" s="18" t="s">
        <v>10</v>
      </c>
      <c r="E578" s="18">
        <v>220</v>
      </c>
      <c r="F578" s="18">
        <v>222</v>
      </c>
      <c r="G578" s="18">
        <v>224</v>
      </c>
      <c r="H578" s="18">
        <f t="shared" si="418"/>
        <v>1818.1818181818182</v>
      </c>
      <c r="I578" s="18">
        <f t="shared" si="419"/>
        <v>1818.1818181818182</v>
      </c>
      <c r="J578" s="18">
        <f t="shared" si="420"/>
        <v>3636.3636363636365</v>
      </c>
    </row>
    <row r="579" spans="1:10" ht="15.75">
      <c r="A579" s="12">
        <v>43055</v>
      </c>
      <c r="B579" s="13" t="s">
        <v>19</v>
      </c>
      <c r="C579" s="18">
        <f t="shared" si="417"/>
        <v>818.66557511256644</v>
      </c>
      <c r="D579" s="18" t="s">
        <v>10</v>
      </c>
      <c r="E579" s="18">
        <v>244.3</v>
      </c>
      <c r="F579" s="18">
        <v>246.85</v>
      </c>
      <c r="G579" s="18">
        <v>249.1</v>
      </c>
      <c r="H579" s="18">
        <f t="shared" si="418"/>
        <v>2087.5972165370304</v>
      </c>
      <c r="I579" s="18">
        <f t="shared" si="419"/>
        <v>1841.9975440032745</v>
      </c>
      <c r="J579" s="18">
        <f t="shared" si="420"/>
        <v>3929.5947605403048</v>
      </c>
    </row>
    <row r="580" spans="1:10" ht="15.75">
      <c r="A580" s="12">
        <v>43054</v>
      </c>
      <c r="B580" s="13" t="s">
        <v>155</v>
      </c>
      <c r="C580" s="18">
        <f t="shared" si="417"/>
        <v>89.285714285714292</v>
      </c>
      <c r="D580" s="18" t="s">
        <v>10</v>
      </c>
      <c r="E580" s="18">
        <v>2240</v>
      </c>
      <c r="F580" s="18">
        <v>2160</v>
      </c>
      <c r="G580" s="18"/>
      <c r="H580" s="18">
        <f t="shared" si="418"/>
        <v>-7142.8571428571431</v>
      </c>
      <c r="I580" s="18">
        <f t="shared" si="419"/>
        <v>0</v>
      </c>
      <c r="J580" s="18">
        <f t="shared" si="420"/>
        <v>-7142.8571428571431</v>
      </c>
    </row>
    <row r="581" spans="1:10" ht="15.75">
      <c r="A581" s="12">
        <v>43054</v>
      </c>
      <c r="B581" s="13" t="s">
        <v>154</v>
      </c>
      <c r="C581" s="18">
        <f t="shared" si="417"/>
        <v>231.83030022023877</v>
      </c>
      <c r="D581" s="18" t="s">
        <v>9</v>
      </c>
      <c r="E581" s="18">
        <v>862.7</v>
      </c>
      <c r="F581" s="18">
        <v>854.7</v>
      </c>
      <c r="G581" s="18">
        <v>845.7</v>
      </c>
      <c r="H581" s="18">
        <f t="shared" si="418"/>
        <v>1854.6424017619102</v>
      </c>
      <c r="I581" s="18">
        <v>0</v>
      </c>
      <c r="J581" s="18">
        <f t="shared" si="420"/>
        <v>1854.6424017619102</v>
      </c>
    </row>
    <row r="582" spans="1:10" ht="15.75">
      <c r="A582" s="12">
        <v>43053</v>
      </c>
      <c r="B582" s="13" t="s">
        <v>153</v>
      </c>
      <c r="C582" s="18">
        <f t="shared" ref="C582" si="421">200000/E582</f>
        <v>716.84587813620067</v>
      </c>
      <c r="D582" s="18" t="s">
        <v>10</v>
      </c>
      <c r="E582" s="18">
        <v>279</v>
      </c>
      <c r="F582" s="18">
        <v>268</v>
      </c>
      <c r="G582" s="18">
        <v>0</v>
      </c>
      <c r="H582" s="18">
        <f t="shared" ref="H582" si="422">(IF(D582="SELL",E582-F582,IF(D582="BUY",F582-E582)))*C582</f>
        <v>-7885.304659498207</v>
      </c>
      <c r="I582" s="18">
        <v>0</v>
      </c>
      <c r="J582" s="18">
        <f t="shared" ref="J582" si="423">SUM(H582,I582)</f>
        <v>-7885.304659498207</v>
      </c>
    </row>
    <row r="583" spans="1:10" ht="15.75">
      <c r="A583" s="12">
        <v>43052</v>
      </c>
      <c r="B583" s="13" t="s">
        <v>152</v>
      </c>
      <c r="C583" s="18">
        <f t="shared" si="417"/>
        <v>2014.0986908358509</v>
      </c>
      <c r="D583" s="18" t="s">
        <v>10</v>
      </c>
      <c r="E583" s="18">
        <v>99.3</v>
      </c>
      <c r="F583" s="18">
        <v>93.3</v>
      </c>
      <c r="G583" s="18"/>
      <c r="H583" s="18">
        <f t="shared" si="418"/>
        <v>-12084.592145015105</v>
      </c>
      <c r="I583" s="18">
        <f t="shared" si="419"/>
        <v>0</v>
      </c>
      <c r="J583" s="18">
        <f t="shared" si="420"/>
        <v>-12084.592145015105</v>
      </c>
    </row>
    <row r="584" spans="1:10" ht="15" customHeight="1">
      <c r="A584" s="12">
        <v>43052</v>
      </c>
      <c r="B584" s="13" t="s">
        <v>151</v>
      </c>
      <c r="C584" s="16">
        <f t="shared" si="396"/>
        <v>3162.0553359683795</v>
      </c>
      <c r="D584" s="13" t="s">
        <v>10</v>
      </c>
      <c r="E584" s="14">
        <v>63.25</v>
      </c>
      <c r="F584" s="14">
        <v>63.25</v>
      </c>
      <c r="G584" s="14"/>
      <c r="H584" s="18">
        <f t="shared" si="397"/>
        <v>0</v>
      </c>
      <c r="I584" s="18">
        <f t="shared" ref="I584" si="424">(IF(D584="SELL",IF(G584="",0,F584-G584),IF(D584="BUY",IF(G584="",0,G584-F584))))*C584</f>
        <v>0</v>
      </c>
      <c r="J584" s="18">
        <f t="shared" si="399"/>
        <v>0</v>
      </c>
    </row>
    <row r="585" spans="1:10" ht="15" customHeight="1">
      <c r="H585" s="22" t="s">
        <v>44</v>
      </c>
      <c r="I585" s="23"/>
      <c r="J585" s="20">
        <f>SUM(J8:J584)</f>
        <v>4144571.8887856859</v>
      </c>
    </row>
    <row r="586" spans="1:10">
      <c r="H586" s="24"/>
      <c r="I586" s="25"/>
      <c r="J586" s="21"/>
    </row>
  </sheetData>
  <mergeCells count="12">
    <mergeCell ref="A5:A7"/>
    <mergeCell ref="B5:B7"/>
    <mergeCell ref="C5:C7"/>
    <mergeCell ref="D5:D7"/>
    <mergeCell ref="E5:E7"/>
    <mergeCell ref="J585:J586"/>
    <mergeCell ref="H585:I586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2019-07-13T00:17:16Z</dcterms:modified>
</cp:coreProperties>
</file>