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SIGNATURE" sheetId="1" r:id="rId1"/>
  </sheets>
  <calcPr calcId="124519"/>
</workbook>
</file>

<file path=xl/calcChain.xml><?xml version="1.0" encoding="utf-8"?>
<calcChain xmlns="http://schemas.openxmlformats.org/spreadsheetml/2006/main">
  <c r="H9" i="1"/>
  <c r="I10"/>
  <c r="H10"/>
  <c r="J9" l="1"/>
  <c r="J10"/>
  <c r="H11" l="1"/>
  <c r="J11" s="1"/>
  <c r="H12"/>
  <c r="J12" s="1"/>
  <c r="H13" l="1"/>
  <c r="J13" s="1"/>
  <c r="H14"/>
  <c r="J14" s="1"/>
  <c r="H15"/>
  <c r="J15" s="1"/>
  <c r="H16"/>
  <c r="J16" s="1"/>
  <c r="H17"/>
  <c r="J17" s="1"/>
  <c r="H18"/>
  <c r="J18" s="1"/>
  <c r="H19" l="1"/>
  <c r="J19" s="1"/>
  <c r="H20"/>
  <c r="J20" s="1"/>
  <c r="H21" l="1"/>
  <c r="J21" s="1"/>
  <c r="H22"/>
  <c r="J22" s="1"/>
  <c r="I23" l="1"/>
  <c r="H23"/>
  <c r="J23" s="1"/>
  <c r="H24"/>
  <c r="J24" s="1"/>
  <c r="H25"/>
  <c r="J25" s="1"/>
  <c r="H26" l="1"/>
  <c r="H27"/>
  <c r="J27" s="1"/>
  <c r="J26" l="1"/>
  <c r="H28" l="1"/>
  <c r="J28" s="1"/>
  <c r="H29" l="1"/>
  <c r="J29" s="1"/>
  <c r="H30"/>
  <c r="J30" s="1"/>
  <c r="H31"/>
  <c r="J31" l="1"/>
  <c r="I32" l="1"/>
  <c r="H32"/>
  <c r="J32" s="1"/>
  <c r="I33"/>
  <c r="H33"/>
  <c r="J33" l="1"/>
  <c r="H34"/>
  <c r="J34" s="1"/>
  <c r="H35" l="1"/>
  <c r="J35" s="1"/>
  <c r="H36"/>
  <c r="J36" s="1"/>
  <c r="H37" l="1"/>
  <c r="J37" s="1"/>
  <c r="H38" l="1"/>
  <c r="H39" l="1"/>
  <c r="J39" s="1"/>
  <c r="H40" l="1"/>
  <c r="H41"/>
  <c r="J40" l="1"/>
  <c r="J41"/>
  <c r="I42" l="1"/>
  <c r="H42"/>
  <c r="J42" l="1"/>
  <c r="H44" l="1"/>
  <c r="J44" s="1"/>
  <c r="I43" l="1"/>
  <c r="H43"/>
  <c r="J43" l="1"/>
  <c r="I45" l="1"/>
  <c r="H45"/>
  <c r="H46"/>
  <c r="J45" l="1"/>
  <c r="J46"/>
  <c r="H47" l="1"/>
  <c r="J47" l="1"/>
  <c r="I48" l="1"/>
  <c r="H48"/>
  <c r="J48" l="1"/>
  <c r="I49" l="1"/>
  <c r="H49"/>
  <c r="J49" l="1"/>
  <c r="H50"/>
  <c r="J50" s="1"/>
  <c r="H51"/>
  <c r="J51" s="1"/>
  <c r="H52" l="1"/>
  <c r="J52" s="1"/>
  <c r="H53"/>
  <c r="J53" s="1"/>
  <c r="I54" l="1"/>
  <c r="H54"/>
  <c r="H55"/>
  <c r="J55" s="1"/>
  <c r="H56"/>
  <c r="J56" s="1"/>
  <c r="J54" l="1"/>
  <c r="H57"/>
  <c r="J57" s="1"/>
  <c r="H58" l="1"/>
  <c r="J58" s="1"/>
  <c r="H59" l="1"/>
  <c r="J59" s="1"/>
  <c r="H60" l="1"/>
  <c r="J60" s="1"/>
  <c r="I61" l="1"/>
  <c r="H61"/>
  <c r="J61" l="1"/>
  <c r="H62" l="1"/>
  <c r="J62" s="1"/>
  <c r="H63" l="1"/>
  <c r="J63" s="1"/>
  <c r="H64"/>
  <c r="I65"/>
  <c r="H65"/>
  <c r="J65" l="1"/>
  <c r="J64"/>
  <c r="H66" l="1"/>
  <c r="J66" s="1"/>
  <c r="H67"/>
  <c r="I68" l="1"/>
  <c r="H68"/>
  <c r="J68" l="1"/>
  <c r="I69" l="1"/>
  <c r="H69"/>
  <c r="J69" l="1"/>
  <c r="H70"/>
  <c r="J70" s="1"/>
  <c r="H71" l="1"/>
  <c r="J71" s="1"/>
  <c r="H72" l="1"/>
  <c r="J72" s="1"/>
  <c r="I73" l="1"/>
  <c r="H73"/>
  <c r="J73" l="1"/>
  <c r="I74"/>
  <c r="H74"/>
  <c r="J74" l="1"/>
  <c r="I75" l="1"/>
  <c r="H75"/>
  <c r="J75" l="1"/>
  <c r="I76" l="1"/>
  <c r="H76"/>
  <c r="J76" l="1"/>
  <c r="H77"/>
  <c r="J77" s="1"/>
  <c r="H78"/>
  <c r="J78" s="1"/>
  <c r="H79" l="1"/>
  <c r="J79" s="1"/>
  <c r="I80" l="1"/>
  <c r="H80"/>
  <c r="I81"/>
  <c r="H81"/>
  <c r="J80" l="1"/>
  <c r="J81"/>
  <c r="H82" l="1"/>
  <c r="I83" l="1"/>
  <c r="H83"/>
  <c r="J83" l="1"/>
  <c r="I84" l="1"/>
  <c r="H84"/>
  <c r="J84" l="1"/>
  <c r="H85"/>
  <c r="J85" s="1"/>
  <c r="H86" l="1"/>
  <c r="J86" s="1"/>
  <c r="I87" l="1"/>
  <c r="H87"/>
  <c r="J87" l="1"/>
  <c r="H88"/>
  <c r="J88" s="1"/>
  <c r="I89" l="1"/>
  <c r="H89"/>
  <c r="J89" l="1"/>
  <c r="I90" l="1"/>
  <c r="H90"/>
  <c r="J90" l="1"/>
  <c r="I91" l="1"/>
  <c r="H91"/>
  <c r="J91" l="1"/>
  <c r="H92"/>
  <c r="J92" s="1"/>
  <c r="H93" l="1"/>
  <c r="J93" s="1"/>
  <c r="H94" l="1"/>
  <c r="J94" s="1"/>
  <c r="H95" l="1"/>
  <c r="J95" l="1"/>
  <c r="I96" l="1"/>
  <c r="H96"/>
  <c r="H97"/>
  <c r="J96" l="1"/>
  <c r="J97"/>
  <c r="I98" l="1"/>
  <c r="H98"/>
  <c r="J98" l="1"/>
  <c r="H99"/>
  <c r="J99" s="1"/>
  <c r="H100"/>
  <c r="J100" l="1"/>
  <c r="I101" l="1"/>
  <c r="H101"/>
  <c r="J101" l="1"/>
  <c r="H102"/>
  <c r="J102" s="1"/>
  <c r="H103"/>
  <c r="J103" s="1"/>
  <c r="H104" l="1"/>
  <c r="J104" s="1"/>
  <c r="I105" l="1"/>
  <c r="H105"/>
  <c r="I106"/>
  <c r="H106"/>
  <c r="J105" l="1"/>
  <c r="J106"/>
  <c r="H107" l="1"/>
  <c r="J107" s="1"/>
  <c r="H108" l="1"/>
  <c r="J108" s="1"/>
  <c r="I109" l="1"/>
  <c r="H109"/>
  <c r="H110"/>
  <c r="J110" s="1"/>
  <c r="J109" l="1"/>
  <c r="H111"/>
  <c r="J111" s="1"/>
  <c r="H112"/>
  <c r="J112" s="1"/>
  <c r="I113" l="1"/>
  <c r="H113"/>
  <c r="J113" l="1"/>
  <c r="H114"/>
  <c r="J114" s="1"/>
  <c r="H115"/>
  <c r="J115" s="1"/>
  <c r="H117" l="1"/>
  <c r="J117" s="1"/>
  <c r="H118"/>
  <c r="J118" s="1"/>
  <c r="H116"/>
  <c r="J116" s="1"/>
  <c r="H127" l="1"/>
  <c r="J127" s="1"/>
  <c r="I119" l="1"/>
  <c r="H119"/>
  <c r="I120"/>
  <c r="H120"/>
  <c r="J120" l="1"/>
  <c r="J119"/>
  <c r="I121" l="1"/>
  <c r="H121"/>
  <c r="J121" l="1"/>
  <c r="H124"/>
  <c r="J124" s="1"/>
  <c r="H125"/>
  <c r="J125" s="1"/>
  <c r="I126" l="1"/>
  <c r="H126"/>
  <c r="J126" l="1"/>
  <c r="H128" l="1"/>
  <c r="J128" s="1"/>
  <c r="H144" l="1"/>
  <c r="J144" s="1"/>
  <c r="I130"/>
  <c r="H130"/>
  <c r="I131"/>
  <c r="H131"/>
  <c r="I132"/>
  <c r="H132"/>
  <c r="I141"/>
  <c r="H141"/>
  <c r="I143"/>
  <c r="H143"/>
  <c r="I142"/>
  <c r="H142"/>
  <c r="I149"/>
  <c r="H149"/>
  <c r="I153"/>
  <c r="H153"/>
  <c r="I152"/>
  <c r="H152"/>
  <c r="I166"/>
  <c r="H166"/>
  <c r="I171"/>
  <c r="H171"/>
  <c r="I174"/>
  <c r="H174"/>
  <c r="I179"/>
  <c r="H179"/>
  <c r="I182"/>
  <c r="H182"/>
  <c r="I188"/>
  <c r="H188"/>
  <c r="I187"/>
  <c r="H187"/>
  <c r="I191"/>
  <c r="H191"/>
  <c r="I190"/>
  <c r="H190"/>
  <c r="I198"/>
  <c r="H198"/>
  <c r="I197"/>
  <c r="H197"/>
  <c r="I196"/>
  <c r="H196"/>
  <c r="I195"/>
  <c r="H195"/>
  <c r="I194"/>
  <c r="H194"/>
  <c r="I201"/>
  <c r="H201"/>
  <c r="I200"/>
  <c r="H200"/>
  <c r="I205"/>
  <c r="H205"/>
  <c r="I208"/>
  <c r="H208"/>
  <c r="I213"/>
  <c r="H213"/>
  <c r="I215"/>
  <c r="H215"/>
  <c r="I218"/>
  <c r="H218"/>
  <c r="I222"/>
  <c r="H222"/>
  <c r="I225"/>
  <c r="H225"/>
  <c r="I224"/>
  <c r="H224"/>
  <c r="I228"/>
  <c r="H228"/>
  <c r="I227"/>
  <c r="H227"/>
  <c r="I236"/>
  <c r="H236"/>
  <c r="I234"/>
  <c r="H234"/>
  <c r="I233"/>
  <c r="H233"/>
  <c r="I238"/>
  <c r="H238"/>
  <c r="I243"/>
  <c r="H243"/>
  <c r="I251"/>
  <c r="H251"/>
  <c r="I250"/>
  <c r="H250"/>
  <c r="I249"/>
  <c r="H249"/>
  <c r="I260"/>
  <c r="H260"/>
  <c r="I266"/>
  <c r="H266"/>
  <c r="I265"/>
  <c r="H265"/>
  <c r="I264"/>
  <c r="H264"/>
  <c r="I271"/>
  <c r="H271"/>
  <c r="I270"/>
  <c r="H270"/>
  <c r="I269"/>
  <c r="H269"/>
  <c r="I268"/>
  <c r="H268"/>
  <c r="I275"/>
  <c r="H275"/>
  <c r="I274"/>
  <c r="H274"/>
  <c r="I278"/>
  <c r="H278"/>
  <c r="I285"/>
  <c r="H285"/>
  <c r="J278" l="1"/>
  <c r="J269"/>
  <c r="J271"/>
  <c r="J260"/>
  <c r="J236"/>
  <c r="J228"/>
  <c r="J225"/>
  <c r="J218"/>
  <c r="J190"/>
  <c r="J187"/>
  <c r="J182"/>
  <c r="J174"/>
  <c r="J166"/>
  <c r="J153"/>
  <c r="J131"/>
  <c r="J149"/>
  <c r="J130"/>
  <c r="J274"/>
  <c r="J268"/>
  <c r="J249"/>
  <c r="J251"/>
  <c r="J227"/>
  <c r="J215"/>
  <c r="J208"/>
  <c r="J200"/>
  <c r="J195"/>
  <c r="J213"/>
  <c r="J205"/>
  <c r="J132"/>
  <c r="J285"/>
  <c r="J275"/>
  <c r="J196"/>
  <c r="J191"/>
  <c r="J188"/>
  <c r="J179"/>
  <c r="J171"/>
  <c r="J265"/>
  <c r="J238"/>
  <c r="J234"/>
  <c r="J201"/>
  <c r="J198"/>
  <c r="J142"/>
  <c r="J141"/>
  <c r="J270"/>
  <c r="J264"/>
  <c r="J266"/>
  <c r="J243"/>
  <c r="J233"/>
  <c r="J194"/>
  <c r="J197"/>
  <c r="J143"/>
  <c r="J250"/>
  <c r="J224"/>
  <c r="J222"/>
  <c r="J152"/>
  <c r="H133" l="1"/>
  <c r="J133" s="1"/>
  <c r="H134" l="1"/>
  <c r="J134" s="1"/>
  <c r="H135" l="1"/>
  <c r="J135" s="1"/>
  <c r="H136" l="1"/>
  <c r="J136" s="1"/>
  <c r="H137"/>
  <c r="J137" s="1"/>
  <c r="I146" l="1"/>
  <c r="H146"/>
  <c r="H138"/>
  <c r="J138" s="1"/>
  <c r="H163"/>
  <c r="J163" s="1"/>
  <c r="H162"/>
  <c r="J162" s="1"/>
  <c r="H161"/>
  <c r="J161" s="1"/>
  <c r="H160"/>
  <c r="J160" s="1"/>
  <c r="H159"/>
  <c r="J159" s="1"/>
  <c r="H158"/>
  <c r="J158" s="1"/>
  <c r="H157"/>
  <c r="J157" s="1"/>
  <c r="H156"/>
  <c r="J156" s="1"/>
  <c r="H145"/>
  <c r="J145" s="1"/>
  <c r="H147"/>
  <c r="J147" s="1"/>
  <c r="H139"/>
  <c r="J139" s="1"/>
  <c r="J146" l="1"/>
  <c r="H148" l="1"/>
  <c r="J148" s="1"/>
  <c r="H150" l="1"/>
  <c r="J150" s="1"/>
  <c r="H151"/>
  <c r="J151" s="1"/>
  <c r="H154" l="1"/>
  <c r="J154" s="1"/>
  <c r="H155" l="1"/>
  <c r="J155" s="1"/>
  <c r="H164" l="1"/>
  <c r="J164" s="1"/>
  <c r="H165"/>
  <c r="J165" s="1"/>
  <c r="H167" l="1"/>
  <c r="J167" s="1"/>
  <c r="H168" l="1"/>
  <c r="J168" s="1"/>
  <c r="H169"/>
  <c r="J169" s="1"/>
  <c r="H170" l="1"/>
  <c r="J170" s="1"/>
  <c r="H172" l="1"/>
  <c r="J172" s="1"/>
  <c r="H175" l="1"/>
  <c r="J175" s="1"/>
  <c r="H176"/>
  <c r="J176" s="1"/>
  <c r="I177"/>
  <c r="H177"/>
  <c r="J177" l="1"/>
  <c r="H178" l="1"/>
  <c r="J178" s="1"/>
  <c r="H180" l="1"/>
  <c r="J180" s="1"/>
  <c r="H181"/>
  <c r="H183"/>
  <c r="J183" s="1"/>
  <c r="J181" l="1"/>
  <c r="H184" l="1"/>
  <c r="J184" s="1"/>
  <c r="H185" l="1"/>
  <c r="J185" s="1"/>
  <c r="H186" l="1"/>
  <c r="J186" s="1"/>
  <c r="H189" l="1"/>
  <c r="H192" l="1"/>
  <c r="J192" s="1"/>
  <c r="H193"/>
  <c r="J193" l="1"/>
  <c r="H199" l="1"/>
  <c r="J199" s="1"/>
  <c r="H202" l="1"/>
  <c r="J202" s="1"/>
  <c r="H203"/>
  <c r="J203" s="1"/>
  <c r="H204" l="1"/>
  <c r="J204" l="1"/>
  <c r="H206" l="1"/>
  <c r="J206" s="1"/>
  <c r="H207"/>
  <c r="J207" s="1"/>
  <c r="H209" l="1"/>
  <c r="J209" s="1"/>
  <c r="H210" l="1"/>
  <c r="J210" s="1"/>
  <c r="H211" l="1"/>
  <c r="J211" s="1"/>
  <c r="H212" l="1"/>
  <c r="J212" l="1"/>
  <c r="H214" l="1"/>
  <c r="J214" s="1"/>
  <c r="H216" l="1"/>
  <c r="J216" s="1"/>
  <c r="H217" l="1"/>
  <c r="J217" s="1"/>
  <c r="H219" l="1"/>
  <c r="J219" s="1"/>
  <c r="H220" l="1"/>
  <c r="J220" s="1"/>
  <c r="H221" l="1"/>
  <c r="J221" l="1"/>
  <c r="H223" l="1"/>
  <c r="J223" l="1"/>
  <c r="H226" l="1"/>
  <c r="J226" l="1"/>
  <c r="H229" l="1"/>
  <c r="J229" s="1"/>
  <c r="H230"/>
  <c r="J230" s="1"/>
  <c r="H231" l="1"/>
  <c r="J231" s="1"/>
  <c r="H232"/>
  <c r="H235" l="1"/>
  <c r="J235" s="1"/>
  <c r="H237" l="1"/>
  <c r="J237" s="1"/>
  <c r="H239" l="1"/>
  <c r="J239" s="1"/>
  <c r="H240" l="1"/>
  <c r="J240" s="1"/>
  <c r="H241" l="1"/>
  <c r="J241" s="1"/>
  <c r="H242"/>
  <c r="J242" s="1"/>
  <c r="H244" l="1"/>
  <c r="J244" s="1"/>
  <c r="H245"/>
  <c r="J245" s="1"/>
  <c r="H246" l="1"/>
  <c r="J246" s="1"/>
  <c r="H247"/>
  <c r="J247" s="1"/>
  <c r="H248" l="1"/>
  <c r="J248" l="1"/>
  <c r="H252" l="1"/>
  <c r="J252" s="1"/>
  <c r="H253"/>
  <c r="J253" s="1"/>
  <c r="H254" l="1"/>
  <c r="J254" s="1"/>
  <c r="H255" l="1"/>
  <c r="J255" s="1"/>
  <c r="H256" l="1"/>
  <c r="J256" s="1"/>
  <c r="H257" l="1"/>
  <c r="J257" s="1"/>
  <c r="H258" l="1"/>
  <c r="J258" s="1"/>
  <c r="H259"/>
  <c r="J259" s="1"/>
  <c r="H261" l="1"/>
  <c r="J261" s="1"/>
  <c r="H262"/>
  <c r="J262" s="1"/>
  <c r="H263" l="1"/>
  <c r="J263" s="1"/>
  <c r="H267" l="1"/>
  <c r="J267" l="1"/>
  <c r="H272" l="1"/>
  <c r="J272" s="1"/>
  <c r="H273" l="1"/>
  <c r="J273" s="1"/>
  <c r="H276" l="1"/>
  <c r="J276" s="1"/>
  <c r="H277" l="1"/>
  <c r="J277" s="1"/>
  <c r="J279" l="1"/>
  <c r="J280" l="1"/>
  <c r="I281" l="1"/>
  <c r="H281"/>
  <c r="J281" l="1"/>
  <c r="H282"/>
  <c r="J282" s="1"/>
  <c r="H283"/>
  <c r="J283" s="1"/>
  <c r="H284" l="1"/>
  <c r="H286"/>
  <c r="J286" s="1"/>
  <c r="H287"/>
  <c r="J287" s="1"/>
  <c r="J284" l="1"/>
  <c r="H288" l="1"/>
  <c r="J288" s="1"/>
  <c r="H290"/>
  <c r="J290" s="1"/>
  <c r="H289"/>
  <c r="J289" s="1"/>
  <c r="H291" l="1"/>
  <c r="I292"/>
  <c r="H292"/>
  <c r="J291" l="1"/>
  <c r="J292"/>
  <c r="I293"/>
  <c r="H293"/>
  <c r="J293" l="1"/>
  <c r="H294"/>
  <c r="J294" s="1"/>
  <c r="H295"/>
  <c r="J295" s="1"/>
  <c r="I296" l="1"/>
  <c r="H296"/>
  <c r="J296" l="1"/>
  <c r="H297"/>
  <c r="J297" s="1"/>
  <c r="H298"/>
  <c r="J298" s="1"/>
  <c r="H299" l="1"/>
  <c r="J299" l="1"/>
  <c r="I300" l="1"/>
  <c r="H300"/>
  <c r="H301"/>
  <c r="J301" s="1"/>
  <c r="J300" l="1"/>
  <c r="H302"/>
  <c r="J302" s="1"/>
  <c r="H343" l="1"/>
  <c r="I344"/>
  <c r="H344"/>
  <c r="H345"/>
  <c r="I346"/>
  <c r="H346"/>
  <c r="I347"/>
  <c r="H347"/>
  <c r="H348"/>
  <c r="J348" s="1"/>
  <c r="H349"/>
  <c r="J349" s="1"/>
  <c r="H350"/>
  <c r="J350" s="1"/>
  <c r="H351"/>
  <c r="I352"/>
  <c r="H352"/>
  <c r="H353"/>
  <c r="J353" s="1"/>
  <c r="H354"/>
  <c r="J354" s="1"/>
  <c r="H355"/>
  <c r="J355" s="1"/>
  <c r="H356"/>
  <c r="J356" s="1"/>
  <c r="H357"/>
  <c r="J357" s="1"/>
  <c r="H358"/>
  <c r="J358" s="1"/>
  <c r="H359"/>
  <c r="J359" s="1"/>
  <c r="H360"/>
  <c r="J360" s="1"/>
  <c r="H361"/>
  <c r="J361" s="1"/>
  <c r="H362"/>
  <c r="I363"/>
  <c r="H363"/>
  <c r="I364"/>
  <c r="H364"/>
  <c r="I365"/>
  <c r="H365"/>
  <c r="H366"/>
  <c r="J366" s="1"/>
  <c r="H367"/>
  <c r="I368"/>
  <c r="H368"/>
  <c r="H369"/>
  <c r="I370"/>
  <c r="H370"/>
  <c r="H371"/>
  <c r="I372"/>
  <c r="H372"/>
  <c r="I375"/>
  <c r="H375"/>
  <c r="I374"/>
  <c r="H374"/>
  <c r="H373"/>
  <c r="J373" s="1"/>
  <c r="I376"/>
  <c r="H376"/>
  <c r="I377"/>
  <c r="H377"/>
  <c r="I378"/>
  <c r="H378"/>
  <c r="H379"/>
  <c r="J379" s="1"/>
  <c r="H380"/>
  <c r="J380" s="1"/>
  <c r="H381"/>
  <c r="I382"/>
  <c r="H382"/>
  <c r="H383"/>
  <c r="J383" s="1"/>
  <c r="H384"/>
  <c r="J384" s="1"/>
  <c r="H385"/>
  <c r="J385" s="1"/>
  <c r="H386"/>
  <c r="J386" s="1"/>
  <c r="H387"/>
  <c r="I388"/>
  <c r="H388"/>
  <c r="I389"/>
  <c r="H389"/>
  <c r="I390"/>
  <c r="H390"/>
  <c r="H391"/>
  <c r="J391" s="1"/>
  <c r="H392"/>
  <c r="I393"/>
  <c r="H393"/>
  <c r="H394"/>
  <c r="J394" s="1"/>
  <c r="H395"/>
  <c r="J395" s="1"/>
  <c r="I397"/>
  <c r="H397"/>
  <c r="H396"/>
  <c r="J396" s="1"/>
  <c r="I398"/>
  <c r="H398"/>
  <c r="H399"/>
  <c r="J399" s="1"/>
  <c r="H400"/>
  <c r="I401"/>
  <c r="H401"/>
  <c r="I402"/>
  <c r="H402"/>
  <c r="I403"/>
  <c r="H403"/>
  <c r="H404"/>
  <c r="J404" s="1"/>
  <c r="H405"/>
  <c r="J405" s="1"/>
  <c r="H406"/>
  <c r="J406" s="1"/>
  <c r="H407"/>
  <c r="J407" s="1"/>
  <c r="H408"/>
  <c r="J408" s="1"/>
  <c r="H409"/>
  <c r="I410"/>
  <c r="H410"/>
  <c r="I411"/>
  <c r="H411"/>
  <c r="I412"/>
  <c r="H412"/>
  <c r="H413"/>
  <c r="J413" s="1"/>
  <c r="H414"/>
  <c r="J414" s="1"/>
  <c r="H415"/>
  <c r="J415" s="1"/>
  <c r="H416"/>
  <c r="J416" s="1"/>
  <c r="H417"/>
  <c r="J417" s="1"/>
  <c r="H418"/>
  <c r="I419"/>
  <c r="H419"/>
  <c r="I420"/>
  <c r="H420"/>
  <c r="H421"/>
  <c r="J421" s="1"/>
  <c r="H422"/>
  <c r="J422" s="1"/>
  <c r="H424"/>
  <c r="J424" s="1"/>
  <c r="H423"/>
  <c r="J423" s="1"/>
  <c r="I425"/>
  <c r="H425"/>
  <c r="H426"/>
  <c r="J426" s="1"/>
  <c r="H427"/>
  <c r="J427" s="1"/>
  <c r="H428"/>
  <c r="J428" s="1"/>
  <c r="H429"/>
  <c r="I430"/>
  <c r="H430"/>
  <c r="H432"/>
  <c r="J432" s="1"/>
  <c r="I431"/>
  <c r="H431"/>
  <c r="H433"/>
  <c r="J433" s="1"/>
  <c r="H434"/>
  <c r="J434" s="1"/>
  <c r="I435"/>
  <c r="H435"/>
  <c r="H436"/>
  <c r="J436" s="1"/>
  <c r="H437"/>
  <c r="J437" s="1"/>
  <c r="I438"/>
  <c r="H438"/>
  <c r="H439"/>
  <c r="I440"/>
  <c r="H440"/>
  <c r="I441"/>
  <c r="H441"/>
  <c r="I442"/>
  <c r="H442"/>
  <c r="H443"/>
  <c r="I443"/>
  <c r="I444"/>
  <c r="H444"/>
  <c r="I445"/>
  <c r="H445"/>
  <c r="I446"/>
  <c r="J370" l="1"/>
  <c r="J443"/>
  <c r="J438"/>
  <c r="J431"/>
  <c r="J378"/>
  <c r="J445"/>
  <c r="J347"/>
  <c r="J372"/>
  <c r="J365"/>
  <c r="J352"/>
  <c r="J344"/>
  <c r="J343"/>
  <c r="J345"/>
  <c r="J346"/>
  <c r="J351"/>
  <c r="J362"/>
  <c r="J363"/>
  <c r="J364"/>
  <c r="J368"/>
  <c r="J367"/>
  <c r="J369"/>
  <c r="J371"/>
  <c r="J375"/>
  <c r="J398"/>
  <c r="J382"/>
  <c r="J374"/>
  <c r="J397"/>
  <c r="J377"/>
  <c r="J425"/>
  <c r="J376"/>
  <c r="J441"/>
  <c r="J420"/>
  <c r="J412"/>
  <c r="J390"/>
  <c r="J381"/>
  <c r="J387"/>
  <c r="J388"/>
  <c r="J389"/>
  <c r="J393"/>
  <c r="J392"/>
  <c r="J403"/>
  <c r="J400"/>
  <c r="J401"/>
  <c r="J402"/>
  <c r="J411"/>
  <c r="J409"/>
  <c r="J410"/>
  <c r="J418"/>
  <c r="J419"/>
  <c r="J429"/>
  <c r="J430"/>
  <c r="J435"/>
  <c r="J442"/>
  <c r="J444"/>
  <c r="J439"/>
  <c r="J440"/>
  <c r="H446"/>
  <c r="J446" s="1"/>
  <c r="H303" l="1"/>
  <c r="J303" s="1"/>
  <c r="H304" l="1"/>
  <c r="J304" l="1"/>
  <c r="I305"/>
  <c r="H305"/>
  <c r="H306"/>
  <c r="J305" l="1"/>
  <c r="J306"/>
  <c r="I307"/>
  <c r="H307"/>
  <c r="J307" l="1"/>
  <c r="I308"/>
  <c r="H308"/>
  <c r="H309"/>
  <c r="J309" s="1"/>
  <c r="H310"/>
  <c r="J310" s="1"/>
  <c r="J308" l="1"/>
  <c r="H311"/>
  <c r="J311" s="1"/>
  <c r="J312"/>
  <c r="H313" l="1"/>
  <c r="J313" s="1"/>
  <c r="J314" l="1"/>
  <c r="H315" l="1"/>
  <c r="J315" l="1"/>
  <c r="I316"/>
  <c r="H316"/>
  <c r="H317"/>
  <c r="J316" l="1"/>
  <c r="J317"/>
  <c r="I318" l="1"/>
  <c r="H318"/>
  <c r="I334"/>
  <c r="H334"/>
  <c r="H322"/>
  <c r="J322" s="1"/>
  <c r="H325"/>
  <c r="J325" s="1"/>
  <c r="J326"/>
  <c r="J318" l="1"/>
  <c r="J334"/>
  <c r="H320"/>
  <c r="I319"/>
  <c r="J320" l="1"/>
  <c r="H319"/>
  <c r="J319" s="1"/>
  <c r="J324"/>
  <c r="I321" l="1"/>
  <c r="H327"/>
  <c r="H328"/>
  <c r="J328" s="1"/>
  <c r="C329"/>
  <c r="H329" s="1"/>
  <c r="C330"/>
  <c r="I330" s="1"/>
  <c r="I332"/>
  <c r="H333"/>
  <c r="H339"/>
  <c r="C341"/>
  <c r="H341" s="1"/>
  <c r="C342"/>
  <c r="H321" l="1"/>
  <c r="J321" s="1"/>
  <c r="H332"/>
  <c r="J332" s="1"/>
  <c r="H335"/>
  <c r="J335" s="1"/>
  <c r="H330"/>
  <c r="J330" s="1"/>
  <c r="J327"/>
  <c r="J329"/>
  <c r="H331"/>
  <c r="J331" s="1"/>
  <c r="J333"/>
  <c r="H336"/>
  <c r="J336" s="1"/>
  <c r="J340"/>
  <c r="I339"/>
  <c r="J339" s="1"/>
  <c r="H337"/>
  <c r="J337" s="1"/>
  <c r="J341"/>
  <c r="J342"/>
  <c r="C447" l="1"/>
  <c r="H447" s="1"/>
  <c r="I447" l="1"/>
  <c r="J447" s="1"/>
  <c r="J448" l="1"/>
</calcChain>
</file>

<file path=xl/sharedStrings.xml><?xml version="1.0" encoding="utf-8"?>
<sst xmlns="http://schemas.openxmlformats.org/spreadsheetml/2006/main" count="894" uniqueCount="226">
  <si>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</si>
  <si>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</si>
  <si>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</si>
  <si>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</si>
  <si>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</si>
  <si>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</si>
  <si>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</si>
  <si>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</si>
  <si>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</si>
  <si>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BAJFINANCE</t>
  </si>
  <si>
    <t>SELL</t>
  </si>
  <si>
    <t>BUY</t>
  </si>
  <si>
    <t>MINDTREE</t>
  </si>
  <si>
    <t>HCLTECH</t>
  </si>
  <si>
    <t>BIOCON</t>
  </si>
  <si>
    <t>JETAIRWAYS</t>
  </si>
  <si>
    <t>MCX</t>
  </si>
  <si>
    <t>CAPF</t>
  </si>
  <si>
    <t>RADICO</t>
  </si>
  <si>
    <t>DLF</t>
  </si>
  <si>
    <t>FORTIS</t>
  </si>
  <si>
    <t>MASTEK</t>
  </si>
  <si>
    <t>NATCOPHARMA</t>
  </si>
  <si>
    <t>BFUTILITIE</t>
  </si>
  <si>
    <t>NIITTECH</t>
  </si>
  <si>
    <t>AXISCADES</t>
  </si>
  <si>
    <t>VENKEYS</t>
  </si>
  <si>
    <t>SUNTV</t>
  </si>
  <si>
    <t>WELCORP</t>
  </si>
  <si>
    <t>NOCIL</t>
  </si>
  <si>
    <t>TOTAL</t>
  </si>
  <si>
    <t>IPCALAB</t>
  </si>
  <si>
    <t>PNB</t>
  </si>
  <si>
    <t>MOTILALOFS</t>
  </si>
  <si>
    <t>CHAMBELFERT</t>
  </si>
  <si>
    <t>BALRAMCHIN</t>
  </si>
  <si>
    <t>BAJAJELEC</t>
  </si>
  <si>
    <t>OBROIRLTY</t>
  </si>
  <si>
    <t>ULTRACEMCO</t>
  </si>
  <si>
    <t>NETWORK18</t>
  </si>
  <si>
    <t>ALKEM</t>
  </si>
  <si>
    <t>ESCORTS</t>
  </si>
  <si>
    <t>DIXON</t>
  </si>
  <si>
    <t>TAKE</t>
  </si>
  <si>
    <t>IIFL</t>
  </si>
  <si>
    <t>ADANIENT</t>
  </si>
  <si>
    <t>TAJGVK</t>
  </si>
  <si>
    <t>WOCKPHARMA</t>
  </si>
  <si>
    <t>IBVENTURES</t>
  </si>
  <si>
    <t>PERSISTENT</t>
  </si>
  <si>
    <t>YESBANK</t>
  </si>
  <si>
    <t>HEG</t>
  </si>
  <si>
    <t>AJANTAPHARM</t>
  </si>
  <si>
    <t>GRAPHITE</t>
  </si>
  <si>
    <t>RUSHIL</t>
  </si>
  <si>
    <t>BAJAJHOLDING</t>
  </si>
  <si>
    <t>MINDAIND</t>
  </si>
  <si>
    <t>INTELLECT</t>
  </si>
  <si>
    <t>SAIL</t>
  </si>
  <si>
    <t>SUNPHARMA</t>
  </si>
  <si>
    <t>DCMSHRIRAM</t>
  </si>
  <si>
    <t>STRTECH</t>
  </si>
  <si>
    <t>RHFL</t>
  </si>
  <si>
    <t>BGRENERGY</t>
  </si>
  <si>
    <t>DMART</t>
  </si>
  <si>
    <t>JUSTDIAL</t>
  </si>
  <si>
    <t>BBTC</t>
  </si>
  <si>
    <t>UFLEX</t>
  </si>
  <si>
    <t>APLLTD</t>
  </si>
  <si>
    <t>GRASIM</t>
  </si>
  <si>
    <t>IGL</t>
  </si>
  <si>
    <t>SOBHA</t>
  </si>
  <si>
    <t>CASH SIGNATURE</t>
  </si>
  <si>
    <t>VIPIND</t>
  </si>
  <si>
    <t>KAJARAICE</t>
  </si>
  <si>
    <t>BATAINDIA</t>
  </si>
  <si>
    <t>CYIENT</t>
  </si>
  <si>
    <t>LALPATHLAB</t>
  </si>
  <si>
    <t>REPCOHOME</t>
  </si>
  <si>
    <t>RECLTD</t>
  </si>
  <si>
    <t>ADANITRANS</t>
  </si>
  <si>
    <t>LTTS</t>
  </si>
  <si>
    <t>WABAG</t>
  </si>
  <si>
    <t>RIIL</t>
  </si>
  <si>
    <t>LTI</t>
  </si>
  <si>
    <t>WSTCSTPAPER</t>
  </si>
  <si>
    <t>TEJASNET</t>
  </si>
  <si>
    <t>AMARAJABAT</t>
  </si>
  <si>
    <t>TATACHEMICAL</t>
  </si>
  <si>
    <t>KPRMILL</t>
  </si>
  <si>
    <t>TATASPONGE</t>
  </si>
  <si>
    <t>AUROPHARMA</t>
  </si>
  <si>
    <t>RAJESHEXPO</t>
  </si>
  <si>
    <t>IDBI</t>
  </si>
  <si>
    <t>UBL</t>
  </si>
  <si>
    <t>GODFRYPHILIP</t>
  </si>
  <si>
    <t>FINCABLE</t>
  </si>
  <si>
    <t>NIITECH</t>
  </si>
  <si>
    <t>BANKBARODA</t>
  </si>
  <si>
    <t>GSKCONS</t>
  </si>
  <si>
    <t>PVR</t>
  </si>
  <si>
    <t>HINDPETRO</t>
  </si>
  <si>
    <t>ZEEL</t>
  </si>
  <si>
    <t>IBREALTY</t>
  </si>
  <si>
    <t>8KMILE</t>
  </si>
  <si>
    <t>MARKSANS.</t>
  </si>
  <si>
    <t>EROSMEDIA</t>
  </si>
  <si>
    <t>SUNDARFAST</t>
  </si>
  <si>
    <t>CAPLINPOINT</t>
  </si>
  <si>
    <t>NATIONALAL</t>
  </si>
  <si>
    <t>WHEEL</t>
  </si>
  <si>
    <t>VISAKAIND</t>
  </si>
  <si>
    <t>MAHSCOOTER</t>
  </si>
  <si>
    <t>KOLTEPATIL</t>
  </si>
  <si>
    <t>UNIVABLE</t>
  </si>
  <si>
    <t>GUJALKALI</t>
  </si>
  <si>
    <t>DHFL</t>
  </si>
  <si>
    <t xml:space="preserve">SBILIFE </t>
  </si>
  <si>
    <t>KPIT</t>
  </si>
  <si>
    <t>AVANTIFEED</t>
  </si>
  <si>
    <t>KSCL</t>
  </si>
  <si>
    <t>PNBHOUSIN</t>
  </si>
  <si>
    <t>ASHOKA</t>
  </si>
  <si>
    <t>INDIGO</t>
  </si>
  <si>
    <t>KEI</t>
  </si>
  <si>
    <t>GOACARBON</t>
  </si>
  <si>
    <t>MFSL</t>
  </si>
  <si>
    <t>INFIBEAM</t>
  </si>
  <si>
    <t>SAREGAMA</t>
  </si>
  <si>
    <t>DHAMPURSUG</t>
  </si>
  <si>
    <t>TATAMETALIC</t>
  </si>
  <si>
    <t>SPARC</t>
  </si>
  <si>
    <t>DREDGECORP</t>
  </si>
  <si>
    <t>NELCO</t>
  </si>
  <si>
    <t>HDFC</t>
  </si>
  <si>
    <t>MPHASIS</t>
  </si>
  <si>
    <t>TORNTPOWER.</t>
  </si>
  <si>
    <t>PNBHOUSING</t>
  </si>
  <si>
    <t>JUBLIANT</t>
  </si>
  <si>
    <t>ADANIGAS</t>
  </si>
  <si>
    <t>PIIND</t>
  </si>
  <si>
    <t>SRF</t>
  </si>
  <si>
    <t>MANPASAND</t>
  </si>
  <si>
    <t>AUBANK</t>
  </si>
  <si>
    <t>BANDHANBANK</t>
  </si>
  <si>
    <t>VENKEY</t>
  </si>
  <si>
    <t>SRTRANSFIN</t>
  </si>
  <si>
    <t>SASKEN</t>
  </si>
  <si>
    <t>CMICABLE</t>
  </si>
  <si>
    <t>PHILIPCARB</t>
  </si>
  <si>
    <t>JSWHL</t>
  </si>
  <si>
    <t>NAUKRI</t>
  </si>
  <si>
    <t>SMSLFE</t>
  </si>
  <si>
    <t>KIRIND</t>
  </si>
  <si>
    <t>LINDEINDIA</t>
  </si>
  <si>
    <t>RUBYMLL</t>
  </si>
  <si>
    <t>TORNTPHARM</t>
  </si>
  <si>
    <t>DCBBANK</t>
  </si>
  <si>
    <t>EDELWEISS</t>
  </si>
  <si>
    <t>PRAJIND</t>
  </si>
  <si>
    <t>KOTAKBANK</t>
  </si>
  <si>
    <t>BDL</t>
  </si>
  <si>
    <t>APLAPOLLO</t>
  </si>
  <si>
    <t>NRAIL</t>
  </si>
  <si>
    <t>TTKPRESTIGE</t>
  </si>
  <si>
    <t>DBL</t>
  </si>
  <si>
    <t>TNPL</t>
  </si>
  <si>
    <t>CCL</t>
  </si>
  <si>
    <t>FLFL</t>
  </si>
  <si>
    <t>LUPIN</t>
  </si>
  <si>
    <t>KEC</t>
  </si>
  <si>
    <t>ALLSEC</t>
  </si>
  <si>
    <t>INOXLEISUR</t>
  </si>
  <si>
    <t>APOLLO</t>
  </si>
  <si>
    <t>GLOBALVECT</t>
  </si>
  <si>
    <t>BOMDYING</t>
  </si>
  <si>
    <t>VARROC</t>
  </si>
  <si>
    <t>BAJAJCO</t>
  </si>
  <si>
    <t>PARAGMILK</t>
  </si>
  <si>
    <t>COCHINSHIP</t>
  </si>
  <si>
    <t>HSCL</t>
  </si>
  <si>
    <t>IBREALEST</t>
  </si>
  <si>
    <t>PCJWELLER</t>
  </si>
  <si>
    <t>IBREALSTATE</t>
  </si>
  <si>
    <t>AAVAS</t>
  </si>
  <si>
    <t>SHANKARA</t>
  </si>
  <si>
    <t>HOLD</t>
  </si>
  <si>
    <t>BLUSTARCO</t>
  </si>
  <si>
    <t>HERITAGFOO</t>
  </si>
  <si>
    <t>AVADHSUGAR</t>
  </si>
  <si>
    <t>THERMAX</t>
  </si>
  <si>
    <t>ASTERDM</t>
  </si>
  <si>
    <t>RELINFRA</t>
  </si>
  <si>
    <t>NEOGEN</t>
  </si>
  <si>
    <t>IBULHSGFIN</t>
  </si>
  <si>
    <t>COROMANDEL</t>
  </si>
  <si>
    <t>PRESTIGE</t>
  </si>
  <si>
    <t>CANFINHOME</t>
  </si>
  <si>
    <t>KRBL</t>
  </si>
  <si>
    <t>HDFCAMC</t>
  </si>
  <si>
    <t>GUJGAS</t>
  </si>
  <si>
    <t>APOLLOHOSPITAL</t>
  </si>
  <si>
    <t>PETRONET</t>
  </si>
  <si>
    <t>OBEROIRLTY</t>
  </si>
  <si>
    <t>CONCOR</t>
  </si>
  <si>
    <t>NILKMAMAL</t>
  </si>
  <si>
    <t>KANSAINE</t>
  </si>
  <si>
    <t>NAVINFLUOR</t>
  </si>
  <si>
    <t>STOPLOSS</t>
  </si>
  <si>
    <t>ITDC</t>
  </si>
  <si>
    <t>AXISBANK</t>
  </si>
  <si>
    <t>ADANIGREEN</t>
  </si>
  <si>
    <t>SBILIFE</t>
  </si>
  <si>
    <t>ADVENZYME</t>
  </si>
  <si>
    <t>QUESS</t>
  </si>
  <si>
    <t>VBL</t>
  </si>
  <si>
    <t>NH</t>
  </si>
  <si>
    <t>MGL</t>
  </si>
  <si>
    <t>RNAM</t>
  </si>
  <si>
    <t>RAYMOND</t>
  </si>
  <si>
    <t>GICRE</t>
  </si>
  <si>
    <t>ESSELPACK</t>
  </si>
  <si>
    <t>SUVEN</t>
  </si>
  <si>
    <t>BEML</t>
  </si>
  <si>
    <t>JUBLFOOD</t>
  </si>
  <si>
    <t>POLYCAB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</si>
</sst>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;[Red]0.0"/>
  </numFmts>
  <fonts count="1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165" fontId="5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/>
    <xf numFmtId="167" fontId="6" fillId="3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0" xfId="1" applyFont="1" applyFill="1" applyAlignment="1">
      <alignment horizontal="left"/>
    </xf>
    <xf numFmtId="0" fontId="10" fillId="2" borderId="0" xfId="1" applyFont="1" applyFill="1" applyAlignment="1">
      <alignment horizontal="left"/>
    </xf>
    <xf numFmtId="168" fontId="6" fillId="3" borderId="8" xfId="0" applyNumberFormat="1" applyFont="1" applyFill="1" applyBorder="1" applyAlignment="1">
      <alignment horizontal="center" vertical="center"/>
    </xf>
    <xf numFmtId="168" fontId="6" fillId="3" borderId="11" xfId="0" applyNumberFormat="1" applyFont="1" applyFill="1" applyBorder="1" applyAlignment="1">
      <alignment horizontal="center" vertical="center"/>
    </xf>
    <xf numFmtId="166" fontId="6" fillId="3" borderId="11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45431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9"/>
  <sheetViews>
    <sheetView tabSelected="1" workbookViewId="0">
      <selection activeCell="A8" sqref="A8"/>
    </sheetView>
  </sheetViews>
  <sheetFormatPr defaultColWidth="17.5703125" defaultRowHeight="15"/>
  <cols>
    <col min="1" max="1" width="16.140625" style="12" customWidth="1"/>
    <col min="2" max="2" width="19.7109375" style="12" customWidth="1"/>
    <col min="3" max="3" width="11.5703125" style="12" customWidth="1"/>
    <col min="4" max="4" width="9.5703125" style="12" customWidth="1"/>
    <col min="5" max="5" width="13.5703125" style="12" customWidth="1"/>
    <col min="6" max="6" width="12" style="12" customWidth="1"/>
    <col min="7" max="7" width="11.5703125" style="12" customWidth="1"/>
    <col min="8" max="8" width="13.28515625" style="12" customWidth="1"/>
    <col min="9" max="9" width="11" style="12" customWidth="1"/>
    <col min="10" max="10" width="16.42578125" style="12" customWidth="1"/>
    <col min="11" max="16384" width="17.5703125" style="12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2"/>
      <c r="K1" s="32"/>
    </row>
    <row r="2" spans="1:11">
      <c r="A2" s="3"/>
      <c r="B2" s="13"/>
      <c r="C2" s="14"/>
      <c r="D2" s="30" t="s">
        <v>72</v>
      </c>
      <c r="E2" s="31"/>
      <c r="F2" s="31"/>
      <c r="G2" s="31"/>
      <c r="H2" s="14"/>
      <c r="I2" s="14"/>
      <c r="J2" s="32"/>
      <c r="K2" s="32"/>
    </row>
    <row r="3" spans="1:11">
      <c r="A3" s="3"/>
      <c r="B3" s="14"/>
      <c r="C3" s="14"/>
      <c r="D3" s="31"/>
      <c r="E3" s="31"/>
      <c r="F3" s="31"/>
      <c r="G3" s="31"/>
      <c r="H3" s="14"/>
      <c r="I3" s="14"/>
      <c r="J3" s="32"/>
      <c r="K3" s="32"/>
    </row>
    <row r="4" spans="1:11">
      <c r="A4" s="4"/>
      <c r="B4" s="5"/>
      <c r="C4" s="5"/>
      <c r="D4" s="5"/>
      <c r="E4" s="5"/>
      <c r="F4" s="5"/>
      <c r="G4" s="5"/>
      <c r="H4" s="5"/>
      <c r="I4" s="5"/>
      <c r="J4" s="32"/>
      <c r="K4" s="32"/>
    </row>
    <row r="5" spans="1:11" ht="15" customHeight="1">
      <c r="A5" s="33" t="s">
        <v>0</v>
      </c>
      <c r="B5" s="28" t="s">
        <v>1</v>
      </c>
      <c r="C5" s="28" t="s">
        <v>2</v>
      </c>
      <c r="D5" s="28" t="s">
        <v>3</v>
      </c>
      <c r="E5" s="29" t="s">
        <v>4</v>
      </c>
      <c r="F5" s="29" t="s">
        <v>5</v>
      </c>
      <c r="G5" s="29" t="s">
        <v>6</v>
      </c>
      <c r="H5" s="28" t="s">
        <v>7</v>
      </c>
      <c r="I5" s="28"/>
      <c r="J5" s="29" t="s">
        <v>8</v>
      </c>
      <c r="K5" s="16"/>
    </row>
    <row r="6" spans="1:11" ht="15" customHeight="1">
      <c r="A6" s="33"/>
      <c r="B6" s="34"/>
      <c r="C6" s="28"/>
      <c r="D6" s="28"/>
      <c r="E6" s="29"/>
      <c r="F6" s="29"/>
      <c r="G6" s="29"/>
      <c r="H6" s="28"/>
      <c r="I6" s="28"/>
      <c r="J6" s="29"/>
      <c r="K6" s="17" t="s">
        <v>208</v>
      </c>
    </row>
    <row r="7" spans="1:11" ht="15.75">
      <c r="A7" s="33"/>
      <c r="B7" s="34"/>
      <c r="C7" s="28"/>
      <c r="D7" s="28"/>
      <c r="E7" s="29"/>
      <c r="F7" s="29"/>
      <c r="G7" s="29"/>
      <c r="H7" s="11" t="s">
        <v>5</v>
      </c>
      <c r="I7" s="11" t="s">
        <v>6</v>
      </c>
      <c r="J7" s="29"/>
      <c r="K7" s="18"/>
    </row>
    <row r="8" spans="1:11" ht="15" customHeight="1">
      <c r="A8" s="6"/>
      <c r="B8" s="7"/>
      <c r="C8" s="7"/>
      <c r="D8" s="7"/>
      <c r="E8" s="8"/>
      <c r="F8" s="8"/>
      <c r="G8" s="8"/>
      <c r="H8" s="8"/>
      <c r="I8" s="8"/>
      <c r="J8" s="9"/>
    </row>
    <row r="9" spans="1:11" ht="13.5" customHeight="1">
      <c r="A9" s="6">
        <v>43804</v>
      </c>
      <c r="B9" s="7" t="s">
        <v>203</v>
      </c>
      <c r="C9" s="15">
        <v>2000</v>
      </c>
      <c r="D9" s="15" t="s">
        <v>11</v>
      </c>
      <c r="E9" s="9">
        <v>550</v>
      </c>
      <c r="F9" s="9">
        <v>556.5</v>
      </c>
      <c r="G9" s="15">
        <v>568</v>
      </c>
      <c r="H9" s="15">
        <f t="shared" ref="H9" si="0">(IF(D9="SELL",E9-F9,IF(D9="BUY",F9-E9)))*C9</f>
        <v>13000</v>
      </c>
      <c r="I9" s="15">
        <v>0</v>
      </c>
      <c r="J9" s="15">
        <f t="shared" ref="J9" si="1">SUM(H9,I9)</f>
        <v>13000</v>
      </c>
      <c r="K9" s="20">
        <v>538.20000000000005</v>
      </c>
    </row>
    <row r="10" spans="1:11" ht="13.5" customHeight="1">
      <c r="A10" s="6">
        <v>43804</v>
      </c>
      <c r="B10" s="7" t="s">
        <v>225</v>
      </c>
      <c r="C10" s="15">
        <v>1000</v>
      </c>
      <c r="D10" s="15" t="s">
        <v>11</v>
      </c>
      <c r="E10" s="9">
        <v>1030</v>
      </c>
      <c r="F10" s="9">
        <v>1041</v>
      </c>
      <c r="G10" s="15">
        <v>1061</v>
      </c>
      <c r="H10" s="15">
        <f t="shared" ref="H10" si="2">(IF(D10="SELL",E10-F10,IF(D10="BUY",F10-E10)))*C10</f>
        <v>11000</v>
      </c>
      <c r="I10" s="15">
        <f>(IF(D10="SELL",IF(G10="",0,F10-G10),IF(D10="BUY",IF(G10="",0,G10-F10))))*C10</f>
        <v>20000</v>
      </c>
      <c r="J10" s="15">
        <f t="shared" ref="J10" si="3">SUM(H10,I10)</f>
        <v>31000</v>
      </c>
      <c r="K10" s="20">
        <v>1018</v>
      </c>
    </row>
    <row r="11" spans="1:11" ht="13.5" customHeight="1">
      <c r="A11" s="6">
        <v>43803</v>
      </c>
      <c r="B11" s="7" t="s">
        <v>60</v>
      </c>
      <c r="C11" s="15">
        <v>2000</v>
      </c>
      <c r="D11" s="15" t="s">
        <v>11</v>
      </c>
      <c r="E11" s="9">
        <v>345</v>
      </c>
      <c r="F11" s="9">
        <v>345</v>
      </c>
      <c r="G11" s="15">
        <v>0</v>
      </c>
      <c r="H11" s="15">
        <f t="shared" ref="H11" si="4">(IF(D11="SELL",E11-F11,IF(D11="BUY",F11-E11)))*C11</f>
        <v>0</v>
      </c>
      <c r="I11" s="15">
        <v>0</v>
      </c>
      <c r="J11" s="15">
        <f t="shared" ref="J11" si="5">SUM(H11,I11)</f>
        <v>0</v>
      </c>
      <c r="K11" s="20">
        <v>0</v>
      </c>
    </row>
    <row r="12" spans="1:11" ht="13.5" customHeight="1">
      <c r="A12" s="6">
        <v>43803</v>
      </c>
      <c r="B12" s="7" t="s">
        <v>80</v>
      </c>
      <c r="C12" s="15">
        <v>3200</v>
      </c>
      <c r="D12" s="15" t="s">
        <v>11</v>
      </c>
      <c r="E12" s="9">
        <v>321</v>
      </c>
      <c r="F12" s="9">
        <v>326</v>
      </c>
      <c r="G12" s="15">
        <v>332</v>
      </c>
      <c r="H12" s="15">
        <f t="shared" ref="H12" si="6">(IF(D12="SELL",E12-F12,IF(D12="BUY",F12-E12)))*C12</f>
        <v>16000</v>
      </c>
      <c r="I12" s="15">
        <v>0</v>
      </c>
      <c r="J12" s="15">
        <f t="shared" ref="J12" si="7">SUM(H12,I12)</f>
        <v>16000</v>
      </c>
      <c r="K12" s="20">
        <v>316.5</v>
      </c>
    </row>
    <row r="13" spans="1:11" ht="13.5" customHeight="1">
      <c r="A13" s="6">
        <v>43802</v>
      </c>
      <c r="B13" s="7" t="s">
        <v>95</v>
      </c>
      <c r="C13" s="15">
        <v>1000</v>
      </c>
      <c r="D13" s="15" t="s">
        <v>11</v>
      </c>
      <c r="E13" s="9">
        <v>1415.5</v>
      </c>
      <c r="F13" s="9">
        <v>1426</v>
      </c>
      <c r="G13" s="15">
        <v>1438</v>
      </c>
      <c r="H13" s="15">
        <f t="shared" ref="H13" si="8">(IF(D13="SELL",E13-F13,IF(D13="BUY",F13-E13)))*C13</f>
        <v>10500</v>
      </c>
      <c r="I13" s="15">
        <v>0</v>
      </c>
      <c r="J13" s="15">
        <f t="shared" ref="J13" si="9">SUM(H13,I13)</f>
        <v>10500</v>
      </c>
      <c r="K13" s="20">
        <v>1400</v>
      </c>
    </row>
    <row r="14" spans="1:11" ht="13.5" customHeight="1">
      <c r="A14" s="6">
        <v>43802</v>
      </c>
      <c r="B14" s="7" t="s">
        <v>203</v>
      </c>
      <c r="C14" s="15">
        <v>2000</v>
      </c>
      <c r="D14" s="15" t="s">
        <v>11</v>
      </c>
      <c r="E14" s="9">
        <v>522.1</v>
      </c>
      <c r="F14" s="9">
        <v>515</v>
      </c>
      <c r="G14" s="15">
        <v>0</v>
      </c>
      <c r="H14" s="15">
        <f t="shared" ref="H14" si="10">(IF(D14="SELL",E14-F14,IF(D14="BUY",F14-E14)))*C14</f>
        <v>-14200.000000000045</v>
      </c>
      <c r="I14" s="15">
        <v>0</v>
      </c>
      <c r="J14" s="15">
        <f t="shared" ref="J14" si="11">SUM(H14,I14)</f>
        <v>-14200.000000000045</v>
      </c>
      <c r="K14" s="20">
        <v>515</v>
      </c>
    </row>
    <row r="15" spans="1:11" ht="13.5" customHeight="1">
      <c r="A15" s="6">
        <v>43802</v>
      </c>
      <c r="B15" s="7" t="s">
        <v>224</v>
      </c>
      <c r="C15" s="15">
        <v>1000</v>
      </c>
      <c r="D15" s="15" t="s">
        <v>11</v>
      </c>
      <c r="E15" s="9">
        <v>1618</v>
      </c>
      <c r="F15" s="9">
        <v>1608</v>
      </c>
      <c r="G15" s="15">
        <v>0</v>
      </c>
      <c r="H15" s="15">
        <f t="shared" ref="H15" si="12">(IF(D15="SELL",E15-F15,IF(D15="BUY",F15-E15)))*C15</f>
        <v>-10000</v>
      </c>
      <c r="I15" s="15">
        <v>0</v>
      </c>
      <c r="J15" s="15">
        <f t="shared" ref="J15" si="13">SUM(H15,I15)</f>
        <v>-10000</v>
      </c>
      <c r="K15" s="20">
        <v>1608</v>
      </c>
    </row>
    <row r="16" spans="1:11" ht="13.5" customHeight="1">
      <c r="A16" s="6">
        <v>43801</v>
      </c>
      <c r="B16" s="7" t="s">
        <v>80</v>
      </c>
      <c r="C16" s="15">
        <v>3000</v>
      </c>
      <c r="D16" s="15" t="s">
        <v>11</v>
      </c>
      <c r="E16" s="9">
        <v>338</v>
      </c>
      <c r="F16" s="9">
        <v>332.9</v>
      </c>
      <c r="G16" s="15">
        <v>0</v>
      </c>
      <c r="H16" s="15">
        <f t="shared" ref="H16" si="14">(IF(D16="SELL",E16-F16,IF(D16="BUY",F16-E16)))*C16</f>
        <v>-15300.000000000069</v>
      </c>
      <c r="I16" s="15">
        <v>0</v>
      </c>
      <c r="J16" s="15">
        <f t="shared" ref="J16" si="15">SUM(H16,I16)</f>
        <v>-15300.000000000069</v>
      </c>
      <c r="K16" s="20">
        <v>332.3</v>
      </c>
    </row>
    <row r="17" spans="1:11" ht="13.5" customHeight="1">
      <c r="A17" s="6">
        <v>43801</v>
      </c>
      <c r="B17" s="7" t="s">
        <v>53</v>
      </c>
      <c r="C17" s="15">
        <v>3000</v>
      </c>
      <c r="D17" s="7" t="s">
        <v>10</v>
      </c>
      <c r="E17" s="9">
        <v>301</v>
      </c>
      <c r="F17" s="9">
        <v>298</v>
      </c>
      <c r="G17" s="15">
        <v>0</v>
      </c>
      <c r="H17" s="15">
        <f t="shared" ref="H17" si="16">(IF(D17="SELL",E17-F17,IF(D17="BUY",F17-E17)))*C17</f>
        <v>9000</v>
      </c>
      <c r="I17" s="15">
        <v>0</v>
      </c>
      <c r="J17" s="15">
        <f t="shared" ref="J17" si="17">SUM(H17,I17)</f>
        <v>9000</v>
      </c>
      <c r="K17" s="20">
        <v>306.5</v>
      </c>
    </row>
    <row r="18" spans="1:11" ht="13.5" customHeight="1">
      <c r="A18" s="6">
        <v>43801</v>
      </c>
      <c r="B18" s="7" t="s">
        <v>200</v>
      </c>
      <c r="C18" s="15">
        <v>5000</v>
      </c>
      <c r="D18" s="15" t="s">
        <v>11</v>
      </c>
      <c r="E18" s="9">
        <v>219.2</v>
      </c>
      <c r="F18" s="9">
        <v>216</v>
      </c>
      <c r="G18" s="15">
        <v>0</v>
      </c>
      <c r="H18" s="15">
        <f t="shared" ref="H18" si="18">(IF(D18="SELL",E18-F18,IF(D18="BUY",F18-E18)))*C18</f>
        <v>-15999.999999999944</v>
      </c>
      <c r="I18" s="15">
        <v>0</v>
      </c>
      <c r="J18" s="15">
        <f t="shared" ref="J18" si="19">SUM(H18,I18)</f>
        <v>-15999.999999999944</v>
      </c>
      <c r="K18" s="20">
        <v>216</v>
      </c>
    </row>
    <row r="19" spans="1:11" ht="13.5" customHeight="1">
      <c r="A19" s="6">
        <v>43798</v>
      </c>
      <c r="B19" s="7" t="s">
        <v>45</v>
      </c>
      <c r="C19" s="15">
        <v>5000</v>
      </c>
      <c r="D19" s="15" t="s">
        <v>11</v>
      </c>
      <c r="E19" s="9">
        <v>221</v>
      </c>
      <c r="F19" s="9">
        <v>218.1</v>
      </c>
      <c r="G19" s="15">
        <v>0</v>
      </c>
      <c r="H19" s="15">
        <f t="shared" ref="H19" si="20">(IF(D19="SELL",E19-F19,IF(D19="BUY",F19-E19)))*C19</f>
        <v>-14500.000000000029</v>
      </c>
      <c r="I19" s="15">
        <v>0</v>
      </c>
      <c r="J19" s="15">
        <f t="shared" ref="J19" si="21">SUM(H19,I19)</f>
        <v>-14500.000000000029</v>
      </c>
      <c r="K19" s="20">
        <v>221</v>
      </c>
    </row>
    <row r="20" spans="1:11" ht="13.5" customHeight="1">
      <c r="A20" s="6">
        <v>43798</v>
      </c>
      <c r="B20" s="7" t="s">
        <v>44</v>
      </c>
      <c r="C20" s="15">
        <v>8000</v>
      </c>
      <c r="D20" s="15" t="s">
        <v>11</v>
      </c>
      <c r="E20" s="9">
        <v>175</v>
      </c>
      <c r="F20" s="9">
        <v>172</v>
      </c>
      <c r="G20" s="15">
        <v>0</v>
      </c>
      <c r="H20" s="15">
        <f t="shared" ref="H20" si="22">(IF(D20="SELL",E20-F20,IF(D20="BUY",F20-E20)))*C20</f>
        <v>-24000</v>
      </c>
      <c r="I20" s="15">
        <v>0</v>
      </c>
      <c r="J20" s="15">
        <f t="shared" ref="J20" si="23">SUM(H20,I20)</f>
        <v>-24000</v>
      </c>
      <c r="K20" s="20">
        <v>172</v>
      </c>
    </row>
    <row r="21" spans="1:11" ht="13.5" customHeight="1">
      <c r="A21" s="6">
        <v>43797</v>
      </c>
      <c r="B21" s="7" t="s">
        <v>95</v>
      </c>
      <c r="C21" s="15">
        <v>500</v>
      </c>
      <c r="D21" s="15" t="s">
        <v>11</v>
      </c>
      <c r="E21" s="9">
        <v>1365</v>
      </c>
      <c r="F21" s="9">
        <v>1374</v>
      </c>
      <c r="G21" s="15">
        <v>1398</v>
      </c>
      <c r="H21" s="15">
        <f t="shared" ref="H21" si="24">(IF(D21="SELL",E21-F21,IF(D21="BUY",F21-E21)))*C21</f>
        <v>4500</v>
      </c>
      <c r="I21" s="15">
        <v>0</v>
      </c>
      <c r="J21" s="15">
        <f t="shared" ref="J21" si="25">SUM(H21,I21)</f>
        <v>4500</v>
      </c>
      <c r="K21" s="20">
        <v>1351</v>
      </c>
    </row>
    <row r="22" spans="1:11" ht="13.5" customHeight="1">
      <c r="A22" s="6">
        <v>43797</v>
      </c>
      <c r="B22" s="7" t="s">
        <v>211</v>
      </c>
      <c r="C22" s="15">
        <v>10000</v>
      </c>
      <c r="D22" s="15" t="s">
        <v>11</v>
      </c>
      <c r="E22" s="9">
        <v>130.1</v>
      </c>
      <c r="F22" s="9">
        <v>132</v>
      </c>
      <c r="G22" s="15">
        <v>135</v>
      </c>
      <c r="H22" s="15">
        <f t="shared" ref="H22" si="26">(IF(D22="SELL",E22-F22,IF(D22="BUY",F22-E22)))*C22</f>
        <v>19000.000000000058</v>
      </c>
      <c r="I22" s="15">
        <v>0</v>
      </c>
      <c r="J22" s="15">
        <f t="shared" ref="J22" si="27">SUM(H22,I22)</f>
        <v>19000.000000000058</v>
      </c>
      <c r="K22" s="20">
        <v>128</v>
      </c>
    </row>
    <row r="23" spans="1:11" ht="13.5" customHeight="1">
      <c r="A23" s="6">
        <v>43796</v>
      </c>
      <c r="B23" s="7" t="s">
        <v>220</v>
      </c>
      <c r="C23" s="15">
        <v>2000</v>
      </c>
      <c r="D23" s="15" t="s">
        <v>11</v>
      </c>
      <c r="E23" s="9">
        <v>260</v>
      </c>
      <c r="F23" s="9">
        <v>265.5</v>
      </c>
      <c r="G23" s="15">
        <v>269.2</v>
      </c>
      <c r="H23" s="15">
        <f t="shared" ref="H23" si="28">(IF(D23="SELL",E23-F23,IF(D23="BUY",F23-E23)))*C23</f>
        <v>11000</v>
      </c>
      <c r="I23" s="15">
        <f>(IF(D23="SELL",IF(G23="",0,F23-G23),IF(D23="BUY",IF(G23="",0,G23-F23))))*C23</f>
        <v>7399.9999999999773</v>
      </c>
      <c r="J23" s="15">
        <f t="shared" ref="J23" si="29">SUM(H23,I23)</f>
        <v>18399.999999999978</v>
      </c>
      <c r="K23" s="20">
        <v>260</v>
      </c>
    </row>
    <row r="24" spans="1:11" ht="13.5" customHeight="1">
      <c r="A24" s="6">
        <v>43796</v>
      </c>
      <c r="B24" s="7" t="s">
        <v>223</v>
      </c>
      <c r="C24" s="10">
        <v>1000</v>
      </c>
      <c r="D24" s="7" t="s">
        <v>11</v>
      </c>
      <c r="E24" s="8">
        <v>1008</v>
      </c>
      <c r="F24" s="8">
        <v>1013</v>
      </c>
      <c r="G24" s="8">
        <v>1020</v>
      </c>
      <c r="H24" s="15">
        <f t="shared" ref="H24" si="30">(IF(D24="SELL",E24-F24,IF(D24="BUY",F24-E24)))*C24</f>
        <v>5000</v>
      </c>
      <c r="I24" s="15">
        <v>0</v>
      </c>
      <c r="J24" s="15">
        <f t="shared" ref="J24" si="31">SUM(H24,I24)</f>
        <v>5000</v>
      </c>
      <c r="K24" s="19">
        <v>1000</v>
      </c>
    </row>
    <row r="25" spans="1:11" ht="13.5" customHeight="1">
      <c r="A25" s="6">
        <v>43796</v>
      </c>
      <c r="B25" s="7" t="s">
        <v>95</v>
      </c>
      <c r="C25" s="10">
        <v>1000</v>
      </c>
      <c r="D25" s="7" t="s">
        <v>11</v>
      </c>
      <c r="E25" s="8">
        <v>1283.5</v>
      </c>
      <c r="F25" s="8">
        <v>1250</v>
      </c>
      <c r="G25" s="8">
        <v>0</v>
      </c>
      <c r="H25" s="15">
        <f t="shared" ref="H25" si="32">(IF(D25="SELL",E25-F25,IF(D25="BUY",F25-E25)))*C25</f>
        <v>-33500</v>
      </c>
      <c r="I25" s="15">
        <v>0</v>
      </c>
      <c r="J25" s="15">
        <f t="shared" ref="J25" si="33">SUM(H25,I25)</f>
        <v>-33500</v>
      </c>
      <c r="K25" s="19">
        <v>1255</v>
      </c>
    </row>
    <row r="26" spans="1:11" ht="13.5" customHeight="1">
      <c r="A26" s="6">
        <v>43795</v>
      </c>
      <c r="B26" s="7" t="s">
        <v>95</v>
      </c>
      <c r="C26" s="10">
        <v>500</v>
      </c>
      <c r="D26" s="7" t="s">
        <v>11</v>
      </c>
      <c r="E26" s="8">
        <v>1265</v>
      </c>
      <c r="F26" s="8">
        <v>1280</v>
      </c>
      <c r="G26" s="8">
        <v>1310</v>
      </c>
      <c r="H26" s="15">
        <f t="shared" ref="H26" si="34">(IF(D26="SELL",E26-F26,IF(D26="BUY",F26-E26)))*C26</f>
        <v>7500</v>
      </c>
      <c r="I26" s="15">
        <v>0</v>
      </c>
      <c r="J26" s="15">
        <f t="shared" ref="J26" si="35">SUM(H26,I26)</f>
        <v>7500</v>
      </c>
      <c r="K26" s="19">
        <v>1238</v>
      </c>
    </row>
    <row r="27" spans="1:11" ht="13.5" customHeight="1">
      <c r="A27" s="6">
        <v>43795</v>
      </c>
      <c r="B27" s="7" t="s">
        <v>222</v>
      </c>
      <c r="C27" s="15">
        <v>3200</v>
      </c>
      <c r="D27" s="15" t="s">
        <v>11</v>
      </c>
      <c r="E27" s="19">
        <v>316.85000000000002</v>
      </c>
      <c r="F27" s="19">
        <v>312.3</v>
      </c>
      <c r="G27" s="15">
        <v>0</v>
      </c>
      <c r="H27" s="15">
        <f t="shared" ref="H27" si="36">(IF(D27="SELL",E27-F27,IF(D27="BUY",F27-E27)))*C27</f>
        <v>-14560.000000000036</v>
      </c>
      <c r="I27" s="15">
        <v>0</v>
      </c>
      <c r="J27" s="15">
        <f t="shared" ref="J27" si="37">SUM(H27,I27)</f>
        <v>-14560.000000000036</v>
      </c>
      <c r="K27" s="21">
        <v>316.85000000000002</v>
      </c>
    </row>
    <row r="28" spans="1:11" ht="13.5" customHeight="1">
      <c r="A28" s="6">
        <v>43794</v>
      </c>
      <c r="B28" s="7" t="s">
        <v>211</v>
      </c>
      <c r="C28" s="15">
        <v>8000</v>
      </c>
      <c r="D28" s="15" t="s">
        <v>11</v>
      </c>
      <c r="E28" s="19">
        <v>114.8</v>
      </c>
      <c r="F28" s="19">
        <v>117</v>
      </c>
      <c r="G28" s="15">
        <v>120.2</v>
      </c>
      <c r="H28" s="15">
        <f t="shared" ref="H28" si="38">(IF(D28="SELL",E28-F28,IF(D28="BUY",F28-E28)))*C28</f>
        <v>17600.000000000022</v>
      </c>
      <c r="I28" s="15">
        <v>0</v>
      </c>
      <c r="J28" s="15">
        <f t="shared" ref="J28" si="39">SUM(H28,I28)</f>
        <v>17600.000000000022</v>
      </c>
      <c r="K28" s="20">
        <v>112</v>
      </c>
    </row>
    <row r="29" spans="1:11" ht="13.5" customHeight="1">
      <c r="A29" s="6">
        <v>43791</v>
      </c>
      <c r="B29" s="7" t="s">
        <v>221</v>
      </c>
      <c r="C29" s="15">
        <v>5000</v>
      </c>
      <c r="D29" s="15" t="s">
        <v>11</v>
      </c>
      <c r="E29" s="19">
        <v>163</v>
      </c>
      <c r="F29" s="19">
        <v>159</v>
      </c>
      <c r="G29" s="15">
        <v>0</v>
      </c>
      <c r="H29" s="15">
        <f t="shared" ref="H29" si="40">(IF(D29="SELL",E29-F29,IF(D29="BUY",F29-E29)))*C29</f>
        <v>-20000</v>
      </c>
      <c r="I29" s="15">
        <v>0</v>
      </c>
      <c r="J29" s="15">
        <f t="shared" ref="J29" si="41">SUM(H29,I29)</f>
        <v>-20000</v>
      </c>
      <c r="K29" s="20">
        <v>159</v>
      </c>
    </row>
    <row r="30" spans="1:11" ht="13.5" customHeight="1">
      <c r="A30" s="6">
        <v>43791</v>
      </c>
      <c r="B30" s="7" t="s">
        <v>126</v>
      </c>
      <c r="C30" s="15">
        <v>2000</v>
      </c>
      <c r="D30" s="15" t="s">
        <v>11</v>
      </c>
      <c r="E30" s="19">
        <v>511.1</v>
      </c>
      <c r="F30" s="19">
        <v>506</v>
      </c>
      <c r="G30" s="15">
        <v>0</v>
      </c>
      <c r="H30" s="15">
        <f t="shared" ref="H30" si="42">(IF(D30="SELL",E30-F30,IF(D30="BUY",F30-E30)))*C30</f>
        <v>-10200.000000000045</v>
      </c>
      <c r="I30" s="15">
        <v>0</v>
      </c>
      <c r="J30" s="15">
        <f t="shared" ref="J30" si="43">SUM(H30,I30)</f>
        <v>-10200.000000000045</v>
      </c>
      <c r="K30" s="20">
        <v>506</v>
      </c>
    </row>
    <row r="31" spans="1:11" ht="13.5" customHeight="1">
      <c r="A31" s="6">
        <v>43791</v>
      </c>
      <c r="B31" s="7" t="s">
        <v>220</v>
      </c>
      <c r="C31" s="15">
        <v>3000</v>
      </c>
      <c r="D31" s="15" t="s">
        <v>11</v>
      </c>
      <c r="E31" s="19">
        <v>273</v>
      </c>
      <c r="F31" s="19">
        <v>268</v>
      </c>
      <c r="G31" s="15">
        <v>0</v>
      </c>
      <c r="H31" s="15">
        <f t="shared" ref="H31" si="44">(IF(D31="SELL",E31-F31,IF(D31="BUY",F31-E31)))*C31</f>
        <v>-15000</v>
      </c>
      <c r="I31" s="15">
        <v>0</v>
      </c>
      <c r="J31" s="15">
        <f t="shared" ref="J31" si="45">SUM(H31,I31)</f>
        <v>-15000</v>
      </c>
      <c r="K31" s="20">
        <v>268</v>
      </c>
    </row>
    <row r="32" spans="1:11" ht="13.5" customHeight="1">
      <c r="A32" s="6">
        <v>43790</v>
      </c>
      <c r="B32" s="7" t="s">
        <v>220</v>
      </c>
      <c r="C32" s="15">
        <v>3800</v>
      </c>
      <c r="D32" s="15" t="s">
        <v>11</v>
      </c>
      <c r="E32" s="19">
        <v>258.55</v>
      </c>
      <c r="F32" s="19">
        <v>262</v>
      </c>
      <c r="G32" s="15">
        <v>266.5</v>
      </c>
      <c r="H32" s="15">
        <f t="shared" ref="H32" si="46">(IF(D32="SELL",E32-F32,IF(D32="BUY",F32-E32)))*C32</f>
        <v>13109.999999999956</v>
      </c>
      <c r="I32" s="15">
        <f>(IF(D32="SELL",IF(G32="",0,F32-G32),IF(D32="BUY",IF(G32="",0,G32-F32))))*C32</f>
        <v>17100</v>
      </c>
      <c r="J32" s="15">
        <f t="shared" ref="J32" si="47">SUM(H32,I32)</f>
        <v>30209.999999999956</v>
      </c>
      <c r="K32" s="20">
        <v>253.5</v>
      </c>
    </row>
    <row r="33" spans="1:11" ht="13.5" customHeight="1">
      <c r="A33" s="6">
        <v>43790</v>
      </c>
      <c r="B33" s="7" t="s">
        <v>218</v>
      </c>
      <c r="C33" s="10">
        <v>2000</v>
      </c>
      <c r="D33" s="7" t="s">
        <v>11</v>
      </c>
      <c r="E33" s="8">
        <v>373</v>
      </c>
      <c r="F33" s="8">
        <v>378</v>
      </c>
      <c r="G33" s="8">
        <v>383</v>
      </c>
      <c r="H33" s="15">
        <f t="shared" ref="H33" si="48">(IF(D33="SELL",E33-F33,IF(D33="BUY",F33-E33)))*C33</f>
        <v>10000</v>
      </c>
      <c r="I33" s="15">
        <f>(IF(D33="SELL",IF(G33="",0,F33-G33),IF(D33="BUY",IF(G33="",0,G33-F33))))*C33</f>
        <v>10000</v>
      </c>
      <c r="J33" s="15">
        <f t="shared" ref="J33" si="49">SUM(H33,I33)</f>
        <v>20000</v>
      </c>
      <c r="K33" s="19">
        <v>368</v>
      </c>
    </row>
    <row r="34" spans="1:11" ht="13.5" customHeight="1">
      <c r="A34" s="6">
        <v>43789</v>
      </c>
      <c r="B34" s="7" t="s">
        <v>219</v>
      </c>
      <c r="C34" s="10">
        <v>2000</v>
      </c>
      <c r="D34" s="7" t="s">
        <v>11</v>
      </c>
      <c r="E34" s="8">
        <v>728.5</v>
      </c>
      <c r="F34" s="8">
        <v>719</v>
      </c>
      <c r="G34" s="8">
        <v>0</v>
      </c>
      <c r="H34" s="15">
        <f t="shared" ref="H34" si="50">(IF(D34="SELL",E34-F34,IF(D34="BUY",F34-E34)))*C34</f>
        <v>-19000</v>
      </c>
      <c r="I34" s="15">
        <v>0</v>
      </c>
      <c r="J34" s="15">
        <f t="shared" ref="J34" si="51">SUM(H34,I34)</f>
        <v>-19000</v>
      </c>
      <c r="K34" s="19">
        <v>719</v>
      </c>
    </row>
    <row r="35" spans="1:11" ht="13.5" customHeight="1">
      <c r="A35" s="6">
        <v>43788</v>
      </c>
      <c r="B35" s="7" t="s">
        <v>87</v>
      </c>
      <c r="C35" s="10">
        <v>2000</v>
      </c>
      <c r="D35" s="7" t="s">
        <v>11</v>
      </c>
      <c r="E35" s="8">
        <v>755</v>
      </c>
      <c r="F35" s="8">
        <v>755</v>
      </c>
      <c r="G35" s="8">
        <v>0</v>
      </c>
      <c r="H35" s="15">
        <f t="shared" ref="H35" si="52">(IF(D35="SELL",E35-F35,IF(D35="BUY",F35-E35)))*C35</f>
        <v>0</v>
      </c>
      <c r="I35" s="15">
        <v>0</v>
      </c>
      <c r="J35" s="15">
        <f t="shared" ref="J35" si="53">SUM(H35,I35)</f>
        <v>0</v>
      </c>
      <c r="K35" s="19">
        <v>0</v>
      </c>
    </row>
    <row r="36" spans="1:11" ht="13.5" customHeight="1">
      <c r="A36" s="6">
        <v>43788</v>
      </c>
      <c r="B36" s="7" t="s">
        <v>218</v>
      </c>
      <c r="C36" s="10">
        <v>3500</v>
      </c>
      <c r="D36" s="7" t="s">
        <v>11</v>
      </c>
      <c r="E36" s="8">
        <v>375</v>
      </c>
      <c r="F36" s="8">
        <v>368.8</v>
      </c>
      <c r="G36" s="8">
        <v>0</v>
      </c>
      <c r="H36" s="15">
        <f t="shared" ref="H36" si="54">(IF(D36="SELL",E36-F36,IF(D36="BUY",F36-E36)))*C36</f>
        <v>-21699.99999999996</v>
      </c>
      <c r="I36" s="15">
        <v>0</v>
      </c>
      <c r="J36" s="15">
        <f t="shared" ref="J36" si="55">SUM(H36,I36)</f>
        <v>-21699.99999999996</v>
      </c>
      <c r="K36" s="19">
        <v>368.8</v>
      </c>
    </row>
    <row r="37" spans="1:11" ht="13.5" customHeight="1">
      <c r="A37" s="6">
        <v>43787</v>
      </c>
      <c r="B37" s="7" t="s">
        <v>151</v>
      </c>
      <c r="C37" s="15">
        <v>500</v>
      </c>
      <c r="D37" s="15" t="s">
        <v>11</v>
      </c>
      <c r="E37" s="19">
        <v>2710</v>
      </c>
      <c r="F37" s="19">
        <v>2728</v>
      </c>
      <c r="G37" s="15">
        <v>2765</v>
      </c>
      <c r="H37" s="15">
        <f t="shared" ref="H37" si="56">(IF(D37="SELL",E37-F37,IF(D37="BUY",F37-E37)))*C37</f>
        <v>9000</v>
      </c>
      <c r="I37" s="15">
        <v>0</v>
      </c>
      <c r="J37" s="15">
        <f t="shared" ref="J37" si="57">SUM(H37,I37)</f>
        <v>9000</v>
      </c>
      <c r="K37" s="20">
        <v>2665</v>
      </c>
    </row>
    <row r="38" spans="1:11" ht="13.5" customHeight="1">
      <c r="A38" s="6">
        <v>43783</v>
      </c>
      <c r="B38" s="7" t="s">
        <v>217</v>
      </c>
      <c r="C38" s="15">
        <v>1000</v>
      </c>
      <c r="D38" s="15" t="s">
        <v>11</v>
      </c>
      <c r="E38" s="19">
        <v>1030.5</v>
      </c>
      <c r="F38" s="19">
        <v>1030.5</v>
      </c>
      <c r="G38" s="15">
        <v>0</v>
      </c>
      <c r="H38" s="15">
        <f t="shared" ref="H38" si="58">(IF(D38="SELL",E38-F38,IF(D38="BUY",F38-E38)))*C38</f>
        <v>0</v>
      </c>
      <c r="I38" s="15">
        <v>0</v>
      </c>
      <c r="J38" s="15">
        <v>0</v>
      </c>
      <c r="K38" s="20">
        <v>1118</v>
      </c>
    </row>
    <row r="39" spans="1:11" ht="14.25" customHeight="1">
      <c r="A39" s="6">
        <v>43782</v>
      </c>
      <c r="B39" s="7" t="s">
        <v>216</v>
      </c>
      <c r="C39" s="15">
        <v>3000</v>
      </c>
      <c r="D39" s="15" t="s">
        <v>11</v>
      </c>
      <c r="E39" s="19">
        <v>305</v>
      </c>
      <c r="F39" s="19">
        <v>311</v>
      </c>
      <c r="G39" s="15">
        <v>318</v>
      </c>
      <c r="H39" s="15">
        <f t="shared" ref="H39" si="59">(IF(D39="SELL",E39-F39,IF(D39="BUY",F39-E39)))*C39</f>
        <v>18000</v>
      </c>
      <c r="I39" s="15">
        <v>0</v>
      </c>
      <c r="J39" s="15">
        <f t="shared" ref="J39" si="60">SUM(H39,I39)</f>
        <v>18000</v>
      </c>
      <c r="K39" s="20">
        <v>300</v>
      </c>
    </row>
    <row r="40" spans="1:11" ht="14.25" customHeight="1">
      <c r="A40" s="6">
        <v>43776</v>
      </c>
      <c r="B40" s="7" t="s">
        <v>215</v>
      </c>
      <c r="C40" s="15">
        <v>2000</v>
      </c>
      <c r="D40" s="15" t="s">
        <v>11</v>
      </c>
      <c r="E40" s="19">
        <v>771</v>
      </c>
      <c r="F40" s="19">
        <v>783</v>
      </c>
      <c r="G40" s="15">
        <v>796</v>
      </c>
      <c r="H40" s="15">
        <f t="shared" ref="H40" si="61">(IF(D40="SELL",E40-F40,IF(D40="BUY",F40-E40)))*C40</f>
        <v>24000</v>
      </c>
      <c r="I40" s="15">
        <v>0</v>
      </c>
      <c r="J40" s="15">
        <f t="shared" ref="J40" si="62">SUM(H40,I40)</f>
        <v>24000</v>
      </c>
      <c r="K40" s="20">
        <v>760</v>
      </c>
    </row>
    <row r="41" spans="1:11" ht="13.5" customHeight="1">
      <c r="A41" s="6">
        <v>43775</v>
      </c>
      <c r="B41" s="7" t="s">
        <v>66</v>
      </c>
      <c r="C41" s="15">
        <v>500</v>
      </c>
      <c r="D41" s="7" t="s">
        <v>10</v>
      </c>
      <c r="E41" s="19">
        <v>1190</v>
      </c>
      <c r="F41" s="19">
        <v>1180.3499999999999</v>
      </c>
      <c r="G41" s="15">
        <v>1170</v>
      </c>
      <c r="H41" s="15">
        <f t="shared" ref="H41" si="63">(IF(D41="SELL",E41-F41,IF(D41="BUY",F41-E41)))*C41</f>
        <v>4825.0000000000455</v>
      </c>
      <c r="I41" s="15">
        <v>0</v>
      </c>
      <c r="J41" s="15">
        <f t="shared" ref="J41" si="64">SUM(H41,I41)</f>
        <v>4825.0000000000455</v>
      </c>
      <c r="K41" s="20">
        <v>1200</v>
      </c>
    </row>
    <row r="42" spans="1:11" ht="13.5" customHeight="1">
      <c r="A42" s="6">
        <v>43774</v>
      </c>
      <c r="B42" s="7" t="s">
        <v>215</v>
      </c>
      <c r="C42" s="15">
        <v>1000</v>
      </c>
      <c r="D42" s="15" t="s">
        <v>11</v>
      </c>
      <c r="E42" s="19">
        <v>698</v>
      </c>
      <c r="F42" s="19">
        <v>710</v>
      </c>
      <c r="G42" s="15">
        <v>722</v>
      </c>
      <c r="H42" s="15">
        <f t="shared" ref="H42" si="65">(IF(D42="SELL",E42-F42,IF(D42="BUY",F42-E42)))*C42</f>
        <v>12000</v>
      </c>
      <c r="I42" s="15">
        <f>(IF(D42="SELL",IF(G42="",0,F42-G42),IF(D42="BUY",IF(G42="",0,G42-F42))))*C42</f>
        <v>12000</v>
      </c>
      <c r="J42" s="15">
        <f t="shared" ref="J42" si="66">SUM(H42,I42)</f>
        <v>24000</v>
      </c>
      <c r="K42" s="20">
        <v>680</v>
      </c>
    </row>
    <row r="43" spans="1:11" ht="13.5" customHeight="1">
      <c r="A43" s="6">
        <v>43770</v>
      </c>
      <c r="B43" s="7" t="s">
        <v>151</v>
      </c>
      <c r="C43" s="10">
        <v>500</v>
      </c>
      <c r="D43" s="7" t="s">
        <v>11</v>
      </c>
      <c r="E43" s="8">
        <v>2620</v>
      </c>
      <c r="F43" s="8">
        <v>2635</v>
      </c>
      <c r="G43" s="8">
        <v>2655</v>
      </c>
      <c r="H43" s="15">
        <f t="shared" ref="H43:H44" si="67">(IF(D43="SELL",E43-F43,IF(D43="BUY",F43-E43)))*C43</f>
        <v>7500</v>
      </c>
      <c r="I43" s="15">
        <f>(IF(D43="SELL",IF(G43="",0,F43-G43),IF(D43="BUY",IF(G43="",0,G43-F43))))*C43</f>
        <v>10000</v>
      </c>
      <c r="J43" s="15">
        <f t="shared" ref="J43:J44" si="68">SUM(H43,I43)</f>
        <v>17500</v>
      </c>
      <c r="K43" s="19">
        <v>2600</v>
      </c>
    </row>
    <row r="44" spans="1:11" ht="13.5" customHeight="1">
      <c r="A44" s="6">
        <v>43769</v>
      </c>
      <c r="B44" s="7" t="s">
        <v>214</v>
      </c>
      <c r="C44" s="10">
        <v>1000</v>
      </c>
      <c r="D44" s="7" t="s">
        <v>11</v>
      </c>
      <c r="E44" s="8">
        <v>546</v>
      </c>
      <c r="F44" s="8">
        <v>553</v>
      </c>
      <c r="G44" s="8">
        <v>565</v>
      </c>
      <c r="H44" s="15">
        <f t="shared" si="67"/>
        <v>7000</v>
      </c>
      <c r="I44" s="15">
        <v>0</v>
      </c>
      <c r="J44" s="15">
        <f t="shared" si="68"/>
        <v>7000</v>
      </c>
      <c r="K44" s="19">
        <v>538</v>
      </c>
    </row>
    <row r="45" spans="1:11" ht="13.5" customHeight="1">
      <c r="A45" s="6">
        <v>43768</v>
      </c>
      <c r="B45" s="7" t="s">
        <v>213</v>
      </c>
      <c r="C45" s="10">
        <v>5000</v>
      </c>
      <c r="D45" s="7" t="s">
        <v>11</v>
      </c>
      <c r="E45" s="8">
        <v>184.4</v>
      </c>
      <c r="F45" s="8">
        <v>188</v>
      </c>
      <c r="G45" s="8">
        <v>192</v>
      </c>
      <c r="H45" s="15">
        <f t="shared" ref="H45" si="69">(IF(D45="SELL",E45-F45,IF(D45="BUY",F45-E45)))*C45</f>
        <v>17999.999999999971</v>
      </c>
      <c r="I45" s="15">
        <f>(IF(D45="SELL",IF(G45="",0,F45-G45),IF(D45="BUY",IF(G45="",0,G45-F45))))*C45</f>
        <v>20000</v>
      </c>
      <c r="J45" s="15">
        <f t="shared" ref="J45" si="70">SUM(H45,I45)</f>
        <v>37999.999999999971</v>
      </c>
      <c r="K45" s="19">
        <v>181.1</v>
      </c>
    </row>
    <row r="46" spans="1:11" ht="13.5" customHeight="1">
      <c r="A46" s="6">
        <v>43768</v>
      </c>
      <c r="B46" s="7" t="s">
        <v>82</v>
      </c>
      <c r="C46" s="10">
        <v>2000</v>
      </c>
      <c r="D46" s="7" t="s">
        <v>11</v>
      </c>
      <c r="E46" s="8">
        <v>200.6</v>
      </c>
      <c r="F46" s="8">
        <v>205</v>
      </c>
      <c r="G46" s="8">
        <v>211</v>
      </c>
      <c r="H46" s="15">
        <f t="shared" ref="H46" si="71">(IF(D46="SELL",E46-F46,IF(D46="BUY",F46-E46)))*C46</f>
        <v>8800.0000000000109</v>
      </c>
      <c r="I46" s="15">
        <v>0</v>
      </c>
      <c r="J46" s="15">
        <f t="shared" ref="J46" si="72">SUM(H46,I46)</f>
        <v>8800.0000000000109</v>
      </c>
      <c r="K46" s="19">
        <v>196.2</v>
      </c>
    </row>
    <row r="47" spans="1:11" ht="13.5" customHeight="1">
      <c r="A47" s="6">
        <v>43767</v>
      </c>
      <c r="B47" s="7" t="s">
        <v>212</v>
      </c>
      <c r="C47" s="10">
        <v>500</v>
      </c>
      <c r="D47" s="7" t="s">
        <v>11</v>
      </c>
      <c r="E47" s="8">
        <v>1014</v>
      </c>
      <c r="F47" s="8">
        <v>1001.1</v>
      </c>
      <c r="G47" s="8">
        <v>0</v>
      </c>
      <c r="H47" s="15">
        <f t="shared" ref="H47" si="73">(IF(D47="SELL",E47-F47,IF(D47="BUY",F47-E47)))*C47</f>
        <v>-6449.9999999999891</v>
      </c>
      <c r="I47" s="15">
        <v>0</v>
      </c>
      <c r="J47" s="15">
        <f t="shared" ref="J47" si="74">SUM(H47,I47)</f>
        <v>-6449.9999999999891</v>
      </c>
      <c r="K47" s="19">
        <v>1001.1</v>
      </c>
    </row>
    <row r="48" spans="1:11" ht="13.5" customHeight="1">
      <c r="A48" s="6">
        <v>43763</v>
      </c>
      <c r="B48" s="7" t="s">
        <v>211</v>
      </c>
      <c r="C48" s="10">
        <v>5000</v>
      </c>
      <c r="D48" s="7" t="s">
        <v>11</v>
      </c>
      <c r="E48" s="8">
        <v>88</v>
      </c>
      <c r="F48" s="8">
        <v>89.5</v>
      </c>
      <c r="G48" s="8">
        <v>91.5</v>
      </c>
      <c r="H48" s="15">
        <f t="shared" ref="H48" si="75">(IF(D48="SELL",E48-F48,IF(D48="BUY",F48-E48)))*C48</f>
        <v>7500</v>
      </c>
      <c r="I48" s="15">
        <f>(IF(D48="SELL",IF(G48="",0,F48-G48),IF(D48="BUY",IF(G48="",0,G48-F48))))*C48</f>
        <v>10000</v>
      </c>
      <c r="J48" s="15">
        <f t="shared" ref="J48" si="76">SUM(H48,I48)</f>
        <v>17500</v>
      </c>
      <c r="K48" s="19">
        <v>86.5</v>
      </c>
    </row>
    <row r="49" spans="1:11" ht="13.5" customHeight="1">
      <c r="A49" s="6">
        <v>43760</v>
      </c>
      <c r="B49" s="7" t="s">
        <v>51</v>
      </c>
      <c r="C49" s="10">
        <v>1000</v>
      </c>
      <c r="D49" s="7" t="s">
        <v>11</v>
      </c>
      <c r="E49" s="8">
        <v>1050</v>
      </c>
      <c r="F49" s="8">
        <v>1065.5</v>
      </c>
      <c r="G49" s="8">
        <v>1085.5</v>
      </c>
      <c r="H49" s="15">
        <f t="shared" ref="H49" si="77">(IF(D49="SELL",E49-F49,IF(D49="BUY",F49-E49)))*C49</f>
        <v>15500</v>
      </c>
      <c r="I49" s="15">
        <f>(IF(D49="SELL",IF(G49="",0,F49-G49),IF(D49="BUY",IF(G49="",0,G49-F49))))*C49</f>
        <v>20000</v>
      </c>
      <c r="J49" s="15">
        <f t="shared" ref="J49" si="78">SUM(H49,I49)</f>
        <v>35500</v>
      </c>
      <c r="K49" s="19">
        <v>1035</v>
      </c>
    </row>
    <row r="50" spans="1:11" ht="13.5" customHeight="1">
      <c r="A50" s="6">
        <v>43756</v>
      </c>
      <c r="B50" s="7" t="s">
        <v>101</v>
      </c>
      <c r="C50" s="10">
        <v>2000</v>
      </c>
      <c r="D50" s="7" t="s">
        <v>11</v>
      </c>
      <c r="E50" s="8">
        <v>320</v>
      </c>
      <c r="F50" s="8">
        <v>320</v>
      </c>
      <c r="G50" s="8">
        <v>0</v>
      </c>
      <c r="H50" s="15">
        <f t="shared" ref="H50" si="79">(IF(D50="SELL",E50-F50,IF(D50="BUY",F50-E50)))*C50</f>
        <v>0</v>
      </c>
      <c r="I50" s="15">
        <v>0</v>
      </c>
      <c r="J50" s="15">
        <f t="shared" ref="J50" si="80">SUM(H50,I50)</f>
        <v>0</v>
      </c>
      <c r="K50" s="19">
        <v>0</v>
      </c>
    </row>
    <row r="51" spans="1:11" ht="13.5" customHeight="1">
      <c r="A51" s="6">
        <v>43756</v>
      </c>
      <c r="B51" s="7" t="s">
        <v>51</v>
      </c>
      <c r="C51" s="10">
        <v>1000</v>
      </c>
      <c r="D51" s="7" t="s">
        <v>11</v>
      </c>
      <c r="E51" s="8">
        <v>955</v>
      </c>
      <c r="F51" s="8">
        <v>945</v>
      </c>
      <c r="G51" s="8">
        <v>0</v>
      </c>
      <c r="H51" s="15">
        <f t="shared" ref="H51" si="81">(IF(D51="SELL",E51-F51,IF(D51="BUY",F51-E51)))*C51</f>
        <v>-10000</v>
      </c>
      <c r="I51" s="15">
        <v>0</v>
      </c>
      <c r="J51" s="15">
        <f t="shared" ref="J51" si="82">SUM(H51,I51)</f>
        <v>-10000</v>
      </c>
      <c r="K51" s="19">
        <v>945</v>
      </c>
    </row>
    <row r="52" spans="1:11" ht="13.5" customHeight="1">
      <c r="A52" s="6">
        <v>43755</v>
      </c>
      <c r="B52" s="7" t="s">
        <v>210</v>
      </c>
      <c r="C52" s="10">
        <v>1000</v>
      </c>
      <c r="D52" s="7" t="s">
        <v>11</v>
      </c>
      <c r="E52" s="8">
        <v>702</v>
      </c>
      <c r="F52" s="8">
        <v>709</v>
      </c>
      <c r="G52" s="8">
        <v>716</v>
      </c>
      <c r="H52" s="15">
        <f t="shared" ref="H52" si="83">(IF(D52="SELL",E52-F52,IF(D52="BUY",F52-E52)))*C52</f>
        <v>7000</v>
      </c>
      <c r="I52" s="15">
        <v>0</v>
      </c>
      <c r="J52" s="15">
        <f t="shared" ref="J52" si="84">SUM(H52,I52)</f>
        <v>7000</v>
      </c>
      <c r="K52" s="19">
        <v>694</v>
      </c>
    </row>
    <row r="53" spans="1:11" ht="13.5" customHeight="1">
      <c r="A53" s="6">
        <v>43755</v>
      </c>
      <c r="B53" s="7" t="s">
        <v>82</v>
      </c>
      <c r="C53" s="10">
        <v>3200</v>
      </c>
      <c r="D53" s="7" t="s">
        <v>10</v>
      </c>
      <c r="E53" s="8">
        <v>171</v>
      </c>
      <c r="F53" s="8">
        <v>168.2</v>
      </c>
      <c r="G53" s="8">
        <v>165</v>
      </c>
      <c r="H53" s="15">
        <f t="shared" ref="H53" si="85">(IF(D53="SELL",E53-F53,IF(D53="BUY",F53-E53)))*C53</f>
        <v>8960.0000000000364</v>
      </c>
      <c r="I53" s="15">
        <v>0</v>
      </c>
      <c r="J53" s="15">
        <f t="shared" ref="J53" si="86">SUM(H53,I53)</f>
        <v>8960.0000000000364</v>
      </c>
      <c r="K53" s="19">
        <v>173.8</v>
      </c>
    </row>
    <row r="54" spans="1:11" ht="13.5" customHeight="1">
      <c r="A54" s="6">
        <v>43754</v>
      </c>
      <c r="B54" s="7" t="s">
        <v>209</v>
      </c>
      <c r="C54" s="10">
        <v>5000</v>
      </c>
      <c r="D54" s="7" t="s">
        <v>11</v>
      </c>
      <c r="E54" s="8">
        <v>315</v>
      </c>
      <c r="F54" s="8">
        <v>320.3</v>
      </c>
      <c r="G54" s="8">
        <v>326.2</v>
      </c>
      <c r="H54" s="15">
        <f t="shared" ref="H54" si="87">(IF(D54="SELL",E54-F54,IF(D54="BUY",F54-E54)))*C54</f>
        <v>26500.000000000058</v>
      </c>
      <c r="I54" s="15">
        <f>(IF(D54="SELL",IF(G54="",0,F54-G54),IF(D54="BUY",IF(G54="",0,G54-F54))))*C54</f>
        <v>29499.999999999887</v>
      </c>
      <c r="J54" s="15">
        <f t="shared" ref="J54" si="88">SUM(H54,I54)</f>
        <v>55999.999999999942</v>
      </c>
      <c r="K54" s="15">
        <v>309</v>
      </c>
    </row>
    <row r="55" spans="1:11" ht="13.5" customHeight="1">
      <c r="A55" s="6">
        <v>43754</v>
      </c>
      <c r="B55" s="7" t="s">
        <v>119</v>
      </c>
      <c r="C55" s="10">
        <v>3500</v>
      </c>
      <c r="D55" s="7" t="s">
        <v>11</v>
      </c>
      <c r="E55" s="8">
        <v>400</v>
      </c>
      <c r="F55" s="8">
        <v>395</v>
      </c>
      <c r="G55" s="8">
        <v>0</v>
      </c>
      <c r="H55" s="15">
        <f t="shared" ref="H55" si="89">(IF(D55="SELL",E55-F55,IF(D55="BUY",F55-E55)))*C55</f>
        <v>-17500</v>
      </c>
      <c r="I55" s="15">
        <v>0</v>
      </c>
      <c r="J55" s="15">
        <f t="shared" ref="J55" si="90">SUM(H55,I55)</f>
        <v>-17500</v>
      </c>
    </row>
    <row r="56" spans="1:11" ht="13.5" customHeight="1">
      <c r="A56" s="6">
        <v>43754</v>
      </c>
      <c r="B56" s="7" t="s">
        <v>177</v>
      </c>
      <c r="C56" s="10">
        <v>2000</v>
      </c>
      <c r="D56" s="7" t="s">
        <v>11</v>
      </c>
      <c r="E56" s="8">
        <v>243.8</v>
      </c>
      <c r="F56" s="8">
        <v>243.8</v>
      </c>
      <c r="G56" s="8">
        <v>0</v>
      </c>
      <c r="H56" s="15">
        <f t="shared" ref="H56" si="91">(IF(D56="SELL",E56-F56,IF(D56="BUY",F56-E56)))*C56</f>
        <v>0</v>
      </c>
      <c r="I56" s="15">
        <v>0</v>
      </c>
      <c r="J56" s="15">
        <f t="shared" ref="J56" si="92">SUM(H56,I56)</f>
        <v>0</v>
      </c>
      <c r="K56" s="19">
        <v>240</v>
      </c>
    </row>
    <row r="57" spans="1:11" ht="13.5" customHeight="1">
      <c r="A57" s="6">
        <v>43753</v>
      </c>
      <c r="B57" s="7" t="s">
        <v>43</v>
      </c>
      <c r="C57" s="10">
        <v>10000</v>
      </c>
      <c r="D57" s="7" t="s">
        <v>11</v>
      </c>
      <c r="E57" s="8">
        <v>106.8</v>
      </c>
      <c r="F57" s="8">
        <v>103.8</v>
      </c>
      <c r="G57" s="8">
        <v>0</v>
      </c>
      <c r="H57" s="15">
        <f t="shared" ref="H57" si="93">(IF(D57="SELL",E57-F57,IF(D57="BUY",F57-E57)))*C57</f>
        <v>-30000</v>
      </c>
      <c r="I57" s="15">
        <v>0</v>
      </c>
      <c r="J57" s="15">
        <f t="shared" ref="J57" si="94">SUM(H57,I57)</f>
        <v>-30000</v>
      </c>
      <c r="K57" s="19">
        <v>103.8</v>
      </c>
    </row>
    <row r="58" spans="1:11" ht="13.5" customHeight="1">
      <c r="A58" s="6">
        <v>43749</v>
      </c>
      <c r="B58" s="7" t="s">
        <v>194</v>
      </c>
      <c r="C58" s="10">
        <v>2000</v>
      </c>
      <c r="D58" s="7" t="s">
        <v>10</v>
      </c>
      <c r="E58" s="8">
        <v>179.5</v>
      </c>
      <c r="F58" s="8">
        <v>179.5</v>
      </c>
      <c r="G58" s="8">
        <v>938</v>
      </c>
      <c r="H58" s="15">
        <f t="shared" ref="H58" si="95">(IF(D58="SELL",E58-F58,IF(D58="BUY",F58-E58)))*C58</f>
        <v>0</v>
      </c>
      <c r="I58" s="15">
        <v>0</v>
      </c>
      <c r="J58" s="15">
        <f t="shared" ref="J58" si="96">SUM(H58,I58)</f>
        <v>0</v>
      </c>
      <c r="K58" s="15">
        <v>185</v>
      </c>
    </row>
    <row r="59" spans="1:11" ht="13.5" customHeight="1">
      <c r="A59" s="6">
        <v>43747</v>
      </c>
      <c r="B59" s="7" t="s">
        <v>51</v>
      </c>
      <c r="C59" s="10">
        <v>2000</v>
      </c>
      <c r="D59" s="7" t="s">
        <v>10</v>
      </c>
      <c r="E59" s="8">
        <v>969.9</v>
      </c>
      <c r="F59" s="8">
        <v>960</v>
      </c>
      <c r="G59" s="8">
        <v>938</v>
      </c>
      <c r="H59" s="15">
        <f t="shared" ref="H59" si="97">(IF(D59="SELL",E59-F59,IF(D59="BUY",F59-E59)))*C59</f>
        <v>19799.999999999956</v>
      </c>
      <c r="I59" s="15">
        <v>0</v>
      </c>
      <c r="J59" s="15">
        <f t="shared" ref="J59" si="98">SUM(H59,I59)</f>
        <v>19799.999999999956</v>
      </c>
    </row>
    <row r="60" spans="1:11" ht="13.5" customHeight="1">
      <c r="A60" s="6">
        <v>43742</v>
      </c>
      <c r="B60" s="7" t="s">
        <v>120</v>
      </c>
      <c r="C60" s="10">
        <v>3800</v>
      </c>
      <c r="D60" s="7" t="s">
        <v>10</v>
      </c>
      <c r="E60" s="8">
        <v>480.2</v>
      </c>
      <c r="F60" s="8">
        <v>472</v>
      </c>
      <c r="G60" s="8">
        <v>463</v>
      </c>
      <c r="H60" s="15">
        <f t="shared" ref="H60" si="99">(IF(D60="SELL",E60-F60,IF(D60="BUY",F60-E60)))*C60</f>
        <v>31159.999999999956</v>
      </c>
      <c r="I60" s="15">
        <v>0</v>
      </c>
      <c r="J60" s="15">
        <f t="shared" ref="J60" si="100">SUM(H60,I60)</f>
        <v>31159.999999999956</v>
      </c>
    </row>
    <row r="61" spans="1:11" ht="13.5" customHeight="1">
      <c r="A61" s="6">
        <v>43739</v>
      </c>
      <c r="B61" s="7" t="s">
        <v>60</v>
      </c>
      <c r="C61" s="10">
        <v>2000</v>
      </c>
      <c r="D61" s="7" t="s">
        <v>10</v>
      </c>
      <c r="E61" s="8">
        <v>393</v>
      </c>
      <c r="F61" s="8">
        <v>388</v>
      </c>
      <c r="G61" s="8">
        <v>382.6</v>
      </c>
      <c r="H61" s="15">
        <f t="shared" ref="H61" si="101">(IF(D61="SELL",E61-F61,IF(D61="BUY",F61-E61)))*C61</f>
        <v>10000</v>
      </c>
      <c r="I61" s="15">
        <f>(IF(D61="SELL",IF(G61="",0,F61-G61),IF(D61="BUY",IF(G61="",0,G61-F61))))*C61</f>
        <v>10799.999999999955</v>
      </c>
      <c r="J61" s="15">
        <f t="shared" ref="J61" si="102">SUM(H61,I61)</f>
        <v>20799.999999999956</v>
      </c>
    </row>
    <row r="62" spans="1:11" ht="13.5" customHeight="1">
      <c r="A62" s="6">
        <v>43738</v>
      </c>
      <c r="B62" s="7" t="s">
        <v>200</v>
      </c>
      <c r="C62" s="10">
        <v>6500</v>
      </c>
      <c r="D62" s="7" t="s">
        <v>11</v>
      </c>
      <c r="E62" s="8">
        <v>176.9</v>
      </c>
      <c r="F62" s="8">
        <v>179.9</v>
      </c>
      <c r="G62" s="8">
        <v>0</v>
      </c>
      <c r="H62" s="15">
        <f t="shared" ref="H62" si="103">(IF(D62="SELL",E62-F62,IF(D62="BUY",F62-E62)))*C62</f>
        <v>19500</v>
      </c>
      <c r="I62" s="15">
        <v>0</v>
      </c>
      <c r="J62" s="15">
        <f t="shared" ref="J62" si="104">SUM(H62,I62)</f>
        <v>19500</v>
      </c>
    </row>
    <row r="63" spans="1:11" ht="13.5" customHeight="1">
      <c r="A63" s="6">
        <v>43735</v>
      </c>
      <c r="B63" s="7" t="s">
        <v>185</v>
      </c>
      <c r="C63" s="10">
        <v>3500</v>
      </c>
      <c r="D63" s="7" t="s">
        <v>10</v>
      </c>
      <c r="E63" s="8">
        <v>358</v>
      </c>
      <c r="F63" s="8">
        <v>355.6</v>
      </c>
      <c r="G63" s="8">
        <v>0</v>
      </c>
      <c r="H63" s="15">
        <f t="shared" ref="H63" si="105">(IF(D63="SELL",E63-F63,IF(D63="BUY",F63-E63)))*C63</f>
        <v>8399.99999999992</v>
      </c>
      <c r="I63" s="15">
        <v>0</v>
      </c>
      <c r="J63" s="15">
        <f t="shared" ref="J63" si="106">SUM(H63,I63)</f>
        <v>8399.99999999992</v>
      </c>
    </row>
    <row r="64" spans="1:11" ht="13.5" customHeight="1">
      <c r="A64" s="6">
        <v>43735</v>
      </c>
      <c r="B64" s="7" t="s">
        <v>51</v>
      </c>
      <c r="C64" s="10">
        <v>1000</v>
      </c>
      <c r="D64" s="7" t="s">
        <v>10</v>
      </c>
      <c r="E64" s="8">
        <v>1040</v>
      </c>
      <c r="F64" s="8">
        <v>1038</v>
      </c>
      <c r="G64" s="8">
        <v>0</v>
      </c>
      <c r="H64" s="15">
        <f t="shared" ref="H64" si="107">(IF(D64="SELL",E64-F64,IF(D64="BUY",F64-E64)))*C64</f>
        <v>2000</v>
      </c>
      <c r="I64" s="15">
        <v>0</v>
      </c>
      <c r="J64" s="15">
        <f t="shared" ref="J64" si="108">SUM(H64,I64)</f>
        <v>2000</v>
      </c>
    </row>
    <row r="65" spans="1:10" ht="13.5" customHeight="1">
      <c r="A65" s="6">
        <v>43734</v>
      </c>
      <c r="B65" s="7" t="s">
        <v>123</v>
      </c>
      <c r="C65" s="10">
        <v>500</v>
      </c>
      <c r="D65" s="7" t="s">
        <v>11</v>
      </c>
      <c r="E65" s="8">
        <v>1845</v>
      </c>
      <c r="F65" s="8">
        <v>1860</v>
      </c>
      <c r="G65" s="8">
        <v>1875</v>
      </c>
      <c r="H65" s="15">
        <f t="shared" ref="H65" si="109">(IF(D65="SELL",E65-F65,IF(D65="BUY",F65-E65)))*C65</f>
        <v>7500</v>
      </c>
      <c r="I65" s="15">
        <f>(IF(D65="SELL",IF(G65="",0,F65-G65),IF(D65="BUY",IF(G65="",0,G65-F65))))*C65</f>
        <v>7500</v>
      </c>
      <c r="J65" s="15">
        <f t="shared" ref="J65" si="110">SUM(H65,I65)</f>
        <v>15000</v>
      </c>
    </row>
    <row r="66" spans="1:10" ht="13.5" customHeight="1">
      <c r="A66" s="6">
        <v>43732</v>
      </c>
      <c r="B66" s="7" t="s">
        <v>207</v>
      </c>
      <c r="C66" s="10">
        <v>1000</v>
      </c>
      <c r="D66" s="7" t="s">
        <v>11</v>
      </c>
      <c r="E66" s="8">
        <v>811</v>
      </c>
      <c r="F66" s="8">
        <v>823.2</v>
      </c>
      <c r="G66" s="8">
        <v>838.3</v>
      </c>
      <c r="H66" s="15">
        <f t="shared" ref="H66" si="111">(IF(D66="SELL",E66-F66,IF(D66="BUY",F66-E66)))*C66</f>
        <v>12200.000000000045</v>
      </c>
      <c r="I66" s="15">
        <v>0</v>
      </c>
      <c r="J66" s="15">
        <f t="shared" ref="J66" si="112">SUM(H66,I66)</f>
        <v>12200.000000000045</v>
      </c>
    </row>
    <row r="67" spans="1:10" ht="13.5" customHeight="1">
      <c r="A67" s="6">
        <v>43732</v>
      </c>
      <c r="B67" s="7" t="s">
        <v>138</v>
      </c>
      <c r="C67" s="10">
        <v>2000</v>
      </c>
      <c r="D67" s="7" t="s">
        <v>11</v>
      </c>
      <c r="E67" s="8">
        <v>562</v>
      </c>
      <c r="F67" s="8">
        <v>562</v>
      </c>
      <c r="G67" s="8">
        <v>0</v>
      </c>
      <c r="H67" s="15">
        <f t="shared" ref="H67" si="113">(IF(D67="SELL",E67-F67,IF(D67="BUY",F67-E67)))*C67</f>
        <v>0</v>
      </c>
      <c r="I67" s="15">
        <v>0</v>
      </c>
      <c r="J67" s="15">
        <v>0</v>
      </c>
    </row>
    <row r="68" spans="1:10" ht="13.5" customHeight="1">
      <c r="A68" s="6">
        <v>43731</v>
      </c>
      <c r="B68" s="7" t="s">
        <v>206</v>
      </c>
      <c r="C68" s="10">
        <v>3200</v>
      </c>
      <c r="D68" s="7" t="s">
        <v>11</v>
      </c>
      <c r="E68" s="8">
        <v>518.20000000000005</v>
      </c>
      <c r="F68" s="8">
        <v>523</v>
      </c>
      <c r="G68" s="8">
        <v>532</v>
      </c>
      <c r="H68" s="15">
        <f t="shared" ref="H68" si="114">(IF(D68="SELL",E68-F68,IF(D68="BUY",F68-E68)))*C68</f>
        <v>15359.999999999854</v>
      </c>
      <c r="I68" s="15">
        <f>(IF(D68="SELL",IF(G68="",0,F68-G68),IF(D68="BUY",IF(G68="",0,G68-F68))))*C68</f>
        <v>28800</v>
      </c>
      <c r="J68" s="15">
        <f t="shared" ref="J68" si="115">SUM(H68,I68)</f>
        <v>44159.999999999854</v>
      </c>
    </row>
    <row r="69" spans="1:10" ht="13.5" customHeight="1">
      <c r="A69" s="6">
        <v>43728</v>
      </c>
      <c r="B69" s="7" t="s">
        <v>66</v>
      </c>
      <c r="C69" s="10">
        <v>1100</v>
      </c>
      <c r="D69" s="7" t="s">
        <v>11</v>
      </c>
      <c r="E69" s="8">
        <v>1168.8</v>
      </c>
      <c r="F69" s="8">
        <v>1183</v>
      </c>
      <c r="G69" s="8">
        <v>1208</v>
      </c>
      <c r="H69" s="15">
        <f t="shared" ref="H69" si="116">(IF(D69="SELL",E69-F69,IF(D69="BUY",F69-E69)))*C69</f>
        <v>15620.000000000051</v>
      </c>
      <c r="I69" s="15">
        <f>(IF(D69="SELL",IF(G69="",0,F69-G69),IF(D69="BUY",IF(G69="",0,G69-F69))))*C69</f>
        <v>27500</v>
      </c>
      <c r="J69" s="15">
        <f t="shared" ref="J69" si="117">SUM(H69,I69)</f>
        <v>43120.000000000051</v>
      </c>
    </row>
    <row r="70" spans="1:10" ht="13.5" customHeight="1">
      <c r="A70" s="6">
        <v>43727</v>
      </c>
      <c r="B70" s="7" t="s">
        <v>47</v>
      </c>
      <c r="C70" s="10">
        <v>2800</v>
      </c>
      <c r="D70" s="7" t="s">
        <v>10</v>
      </c>
      <c r="E70" s="8">
        <v>305</v>
      </c>
      <c r="F70" s="8">
        <v>305</v>
      </c>
      <c r="G70" s="8">
        <v>0</v>
      </c>
      <c r="H70" s="15">
        <f t="shared" ref="H70" si="118">(IF(D70="SELL",E70-F70,IF(D70="BUY",F70-E70)))*C70</f>
        <v>0</v>
      </c>
      <c r="I70" s="15">
        <v>0</v>
      </c>
      <c r="J70" s="15">
        <f t="shared" ref="J70" si="119">SUM(H70,I70)</f>
        <v>0</v>
      </c>
    </row>
    <row r="71" spans="1:10" ht="13.5" customHeight="1">
      <c r="A71" s="6">
        <v>43725</v>
      </c>
      <c r="B71" s="7" t="s">
        <v>205</v>
      </c>
      <c r="C71" s="10">
        <v>1000</v>
      </c>
      <c r="D71" s="7" t="s">
        <v>11</v>
      </c>
      <c r="E71" s="8">
        <v>1175</v>
      </c>
      <c r="F71" s="8">
        <v>1156</v>
      </c>
      <c r="G71" s="8">
        <v>350</v>
      </c>
      <c r="H71" s="15">
        <f t="shared" ref="H71" si="120">(IF(D71="SELL",E71-F71,IF(D71="BUY",F71-E71)))*C71</f>
        <v>-19000</v>
      </c>
      <c r="I71" s="15">
        <v>0</v>
      </c>
      <c r="J71" s="15">
        <f t="shared" ref="J71" si="121">SUM(H71,I71)</f>
        <v>-19000</v>
      </c>
    </row>
    <row r="72" spans="1:10" ht="13.5" customHeight="1">
      <c r="A72" s="6">
        <v>43720</v>
      </c>
      <c r="B72" s="7" t="s">
        <v>145</v>
      </c>
      <c r="C72" s="10">
        <v>5000</v>
      </c>
      <c r="D72" s="7" t="s">
        <v>11</v>
      </c>
      <c r="E72" s="8">
        <v>335</v>
      </c>
      <c r="F72" s="8">
        <v>341</v>
      </c>
      <c r="G72" s="8">
        <v>350</v>
      </c>
      <c r="H72" s="15">
        <f t="shared" ref="H72" si="122">(IF(D72="SELL",E72-F72,IF(D72="BUY",F72-E72)))*C72</f>
        <v>30000</v>
      </c>
      <c r="I72" s="15">
        <v>0</v>
      </c>
      <c r="J72" s="15">
        <f t="shared" ref="J72" si="123">SUM(H72,I72)</f>
        <v>30000</v>
      </c>
    </row>
    <row r="73" spans="1:10" ht="13.5" customHeight="1">
      <c r="A73" s="6">
        <v>43719</v>
      </c>
      <c r="B73" s="7" t="s">
        <v>66</v>
      </c>
      <c r="C73" s="10">
        <v>1000</v>
      </c>
      <c r="D73" s="7" t="s">
        <v>11</v>
      </c>
      <c r="E73" s="8">
        <v>1026</v>
      </c>
      <c r="F73" s="8">
        <v>1036</v>
      </c>
      <c r="G73" s="8">
        <v>1046</v>
      </c>
      <c r="H73" s="15">
        <f t="shared" ref="H73" si="124">(IF(D73="SELL",E73-F73,IF(D73="BUY",F73-E73)))*C73</f>
        <v>10000</v>
      </c>
      <c r="I73" s="15">
        <f>(IF(D73="SELL",IF(G73="",0,F73-G73),IF(D73="BUY",IF(G73="",0,G73-F73))))*C73</f>
        <v>10000</v>
      </c>
      <c r="J73" s="15">
        <f t="shared" ref="J73" si="125">SUM(H73,I73)</f>
        <v>20000</v>
      </c>
    </row>
    <row r="74" spans="1:10" ht="13.5" customHeight="1">
      <c r="A74" s="6">
        <v>43717</v>
      </c>
      <c r="B74" s="7" t="s">
        <v>185</v>
      </c>
      <c r="C74" s="10">
        <v>3500</v>
      </c>
      <c r="D74" s="7" t="s">
        <v>11</v>
      </c>
      <c r="E74" s="8">
        <v>423.1</v>
      </c>
      <c r="F74" s="8">
        <v>431</v>
      </c>
      <c r="G74" s="8">
        <v>441</v>
      </c>
      <c r="H74" s="15">
        <f t="shared" ref="H74" si="126">(IF(D74="SELL",E74-F74,IF(D74="BUY",F74-E74)))*C74</f>
        <v>27649.99999999992</v>
      </c>
      <c r="I74" s="15">
        <f>(IF(D74="SELL",IF(G74="",0,F74-G74),IF(D74="BUY",IF(G74="",0,G74-F74))))*C74</f>
        <v>35000</v>
      </c>
      <c r="J74" s="15">
        <f t="shared" ref="J74" si="127">SUM(H74,I74)</f>
        <v>62649.99999999992</v>
      </c>
    </row>
    <row r="75" spans="1:10" ht="13.5" customHeight="1">
      <c r="A75" s="6">
        <v>43714</v>
      </c>
      <c r="B75" s="7" t="s">
        <v>185</v>
      </c>
      <c r="C75" s="10">
        <v>3800</v>
      </c>
      <c r="D75" s="7" t="s">
        <v>11</v>
      </c>
      <c r="E75" s="8">
        <v>341</v>
      </c>
      <c r="F75" s="8">
        <v>348</v>
      </c>
      <c r="G75" s="8">
        <v>356</v>
      </c>
      <c r="H75" s="15">
        <f t="shared" ref="H75" si="128">(IF(D75="SELL",E75-F75,IF(D75="BUY",F75-E75)))*C75</f>
        <v>26600</v>
      </c>
      <c r="I75" s="15">
        <f>(IF(D75="SELL",IF(G75="",0,F75-G75),IF(D75="BUY",IF(G75="",0,G75-F75))))*C75</f>
        <v>30400</v>
      </c>
      <c r="J75" s="15">
        <f t="shared" ref="J75" si="129">SUM(H75,I75)</f>
        <v>57000</v>
      </c>
    </row>
    <row r="76" spans="1:10" ht="13.5" customHeight="1">
      <c r="A76" s="6">
        <v>43713</v>
      </c>
      <c r="B76" s="7" t="s">
        <v>74</v>
      </c>
      <c r="C76" s="10">
        <v>3800</v>
      </c>
      <c r="D76" s="7" t="s">
        <v>11</v>
      </c>
      <c r="E76" s="8">
        <v>473.2</v>
      </c>
      <c r="F76" s="8">
        <v>480</v>
      </c>
      <c r="G76" s="8">
        <v>488</v>
      </c>
      <c r="H76" s="15">
        <f t="shared" ref="H76" si="130">(IF(D76="SELL",E76-F76,IF(D76="BUY",F76-E76)))*C76</f>
        <v>25840.000000000044</v>
      </c>
      <c r="I76" s="15">
        <f>(IF(D76="SELL",IF(G76="",0,F76-G76),IF(D76="BUY",IF(G76="",0,G76-F76))))*C76</f>
        <v>30400</v>
      </c>
      <c r="J76" s="15">
        <f t="shared" ref="J76" si="131">SUM(H76,I76)</f>
        <v>56240.000000000044</v>
      </c>
    </row>
    <row r="77" spans="1:10" ht="13.5" customHeight="1">
      <c r="A77" s="6">
        <v>43712</v>
      </c>
      <c r="B77" s="7" t="s">
        <v>204</v>
      </c>
      <c r="C77" s="10">
        <v>3500</v>
      </c>
      <c r="D77" s="7" t="s">
        <v>11</v>
      </c>
      <c r="E77" s="8">
        <v>500</v>
      </c>
      <c r="F77" s="8">
        <v>504.65</v>
      </c>
      <c r="G77" s="8">
        <v>0</v>
      </c>
      <c r="H77" s="15">
        <f t="shared" ref="H77" si="132">(IF(D77="SELL",E77-F77,IF(D77="BUY",F77-E77)))*C77</f>
        <v>16274.99999999992</v>
      </c>
      <c r="I77" s="15">
        <v>0</v>
      </c>
      <c r="J77" s="15">
        <f t="shared" ref="J77" si="133">SUM(H77,I77)</f>
        <v>16274.99999999992</v>
      </c>
    </row>
    <row r="78" spans="1:10" ht="13.5" customHeight="1">
      <c r="A78" s="6">
        <v>43712</v>
      </c>
      <c r="B78" s="7" t="s">
        <v>123</v>
      </c>
      <c r="C78" s="10">
        <v>1000</v>
      </c>
      <c r="D78" s="7" t="s">
        <v>11</v>
      </c>
      <c r="E78" s="8">
        <v>1650</v>
      </c>
      <c r="F78" s="8">
        <v>1620</v>
      </c>
      <c r="G78" s="8">
        <v>0</v>
      </c>
      <c r="H78" s="15">
        <f t="shared" ref="H78" si="134">(IF(D78="SELL",E78-F78,IF(D78="BUY",F78-E78)))*C78</f>
        <v>-30000</v>
      </c>
      <c r="I78" s="15">
        <v>0</v>
      </c>
      <c r="J78" s="15">
        <f t="shared" ref="J78" si="135">SUM(H78,I78)</f>
        <v>-30000</v>
      </c>
    </row>
    <row r="79" spans="1:10" ht="13.5" customHeight="1">
      <c r="A79" s="6">
        <v>43711</v>
      </c>
      <c r="B79" s="7" t="s">
        <v>203</v>
      </c>
      <c r="C79" s="10">
        <v>2000</v>
      </c>
      <c r="D79" s="7" t="s">
        <v>11</v>
      </c>
      <c r="E79" s="8">
        <v>575</v>
      </c>
      <c r="F79" s="8">
        <v>565</v>
      </c>
      <c r="G79" s="8">
        <v>0</v>
      </c>
      <c r="H79" s="15">
        <f t="shared" ref="H79" si="136">(IF(D79="SELL",E79-F79,IF(D79="BUY",F79-E79)))*C79</f>
        <v>-20000</v>
      </c>
      <c r="I79" s="15">
        <v>0</v>
      </c>
      <c r="J79" s="15">
        <f t="shared" ref="J79" si="137">SUM(H79,I79)</f>
        <v>-20000</v>
      </c>
    </row>
    <row r="80" spans="1:10" ht="13.5" customHeight="1">
      <c r="A80" s="6">
        <v>43705</v>
      </c>
      <c r="B80" s="7" t="s">
        <v>201</v>
      </c>
      <c r="C80" s="10">
        <v>800</v>
      </c>
      <c r="D80" s="7" t="s">
        <v>11</v>
      </c>
      <c r="E80" s="8">
        <v>1516.2</v>
      </c>
      <c r="F80" s="8">
        <v>1526</v>
      </c>
      <c r="G80" s="8">
        <v>1535</v>
      </c>
      <c r="H80" s="15">
        <f t="shared" ref="H80" si="138">(IF(D80="SELL",E80-F80,IF(D80="BUY",F80-E80)))*C80</f>
        <v>7839.9999999999636</v>
      </c>
      <c r="I80" s="15">
        <f>(IF(D80="SELL",IF(G80="",0,F80-G80),IF(D80="BUY",IF(G80="",0,G80-F80))))*C80</f>
        <v>7200</v>
      </c>
      <c r="J80" s="15">
        <f t="shared" ref="J80" si="139">SUM(H80,I80)</f>
        <v>15039.999999999964</v>
      </c>
    </row>
    <row r="81" spans="1:10" ht="13.5" customHeight="1">
      <c r="A81" s="6">
        <v>43704</v>
      </c>
      <c r="B81" s="7" t="s">
        <v>202</v>
      </c>
      <c r="C81" s="10">
        <v>3500</v>
      </c>
      <c r="D81" s="7" t="s">
        <v>11</v>
      </c>
      <c r="E81" s="8">
        <v>251</v>
      </c>
      <c r="F81" s="8">
        <v>256</v>
      </c>
      <c r="G81" s="8">
        <v>259.55</v>
      </c>
      <c r="H81" s="15">
        <f t="shared" ref="H81" si="140">(IF(D81="SELL",E81-F81,IF(D81="BUY",F81-E81)))*C81</f>
        <v>17500</v>
      </c>
      <c r="I81" s="15">
        <f>(IF(D81="SELL",IF(G81="",0,F81-G81),IF(D81="BUY",IF(G81="",0,G81-F81))))*C81</f>
        <v>12425.00000000004</v>
      </c>
      <c r="J81" s="15">
        <f t="shared" ref="J81" si="141">SUM(H81,I81)</f>
        <v>29925.00000000004</v>
      </c>
    </row>
    <row r="82" spans="1:10" ht="13.5" customHeight="1">
      <c r="A82" s="6">
        <v>43700</v>
      </c>
      <c r="B82" s="7" t="s">
        <v>120</v>
      </c>
      <c r="C82" s="10">
        <v>3200</v>
      </c>
      <c r="D82" s="7" t="s">
        <v>11</v>
      </c>
      <c r="E82" s="8">
        <v>465.3</v>
      </c>
      <c r="F82" s="8">
        <v>465.3</v>
      </c>
      <c r="G82" s="8">
        <v>0</v>
      </c>
      <c r="H82" s="15">
        <f t="shared" ref="H82" si="142">(IF(D82="SELL",E82-F82,IF(D82="BUY",F82-E82)))*C82</f>
        <v>0</v>
      </c>
      <c r="I82" s="15">
        <v>0</v>
      </c>
      <c r="J82" s="15">
        <v>0</v>
      </c>
    </row>
    <row r="83" spans="1:10" ht="13.5" customHeight="1">
      <c r="A83" s="6">
        <v>43698</v>
      </c>
      <c r="B83" s="7" t="s">
        <v>126</v>
      </c>
      <c r="C83" s="10">
        <v>5000</v>
      </c>
      <c r="D83" s="7" t="s">
        <v>11</v>
      </c>
      <c r="E83" s="8">
        <v>438.2</v>
      </c>
      <c r="F83" s="8">
        <v>444</v>
      </c>
      <c r="G83" s="8">
        <v>451.1</v>
      </c>
      <c r="H83" s="15">
        <f t="shared" ref="H83" si="143">(IF(D83="SELL",E83-F83,IF(D83="BUY",F83-E83)))*C83</f>
        <v>29000.000000000058</v>
      </c>
      <c r="I83" s="15">
        <f>(IF(D83="SELL",IF(G83="",0,F83-G83),IF(D83="BUY",IF(G83="",0,G83-F83))))*C83</f>
        <v>35500.000000000116</v>
      </c>
      <c r="J83" s="15">
        <f t="shared" ref="J83" si="144">SUM(H83,I83)</f>
        <v>64500.000000000175</v>
      </c>
    </row>
    <row r="84" spans="1:10" ht="13.5" customHeight="1">
      <c r="A84" s="6">
        <v>43693</v>
      </c>
      <c r="B84" s="7" t="s">
        <v>201</v>
      </c>
      <c r="C84" s="10">
        <v>1000</v>
      </c>
      <c r="D84" s="7" t="s">
        <v>11</v>
      </c>
      <c r="E84" s="8">
        <v>1420</v>
      </c>
      <c r="F84" s="8">
        <v>1432</v>
      </c>
      <c r="G84" s="8">
        <v>1450</v>
      </c>
      <c r="H84" s="15">
        <f t="shared" ref="H84" si="145">(IF(D84="SELL",E84-F84,IF(D84="BUY",F84-E84)))*C84</f>
        <v>12000</v>
      </c>
      <c r="I84" s="15">
        <f>(IF(D84="SELL",IF(G84="",0,F84-G84),IF(D84="BUY",IF(G84="",0,G84-F84))))*C84</f>
        <v>18000</v>
      </c>
      <c r="J84" s="15">
        <f t="shared" ref="J84" si="146">SUM(H84,I84)</f>
        <v>30000</v>
      </c>
    </row>
    <row r="85" spans="1:10" ht="13.5" customHeight="1">
      <c r="A85" s="6">
        <v>43691</v>
      </c>
      <c r="B85" s="7" t="s">
        <v>200</v>
      </c>
      <c r="C85" s="10">
        <v>5500</v>
      </c>
      <c r="D85" s="7" t="s">
        <v>11</v>
      </c>
      <c r="E85" s="8">
        <v>189</v>
      </c>
      <c r="F85" s="8">
        <v>189</v>
      </c>
      <c r="G85" s="8">
        <v>0</v>
      </c>
      <c r="H85" s="15">
        <f t="shared" ref="H85" si="147">(IF(D85="SELL",E85-F85,IF(D85="BUY",F85-E85)))*C85</f>
        <v>0</v>
      </c>
      <c r="I85" s="15">
        <v>0</v>
      </c>
      <c r="J85" s="15">
        <f t="shared" ref="J85" si="148">SUM(H85,I85)</f>
        <v>0</v>
      </c>
    </row>
    <row r="86" spans="1:10" ht="13.5" customHeight="1">
      <c r="A86" s="6">
        <v>43686</v>
      </c>
      <c r="B86" s="7" t="s">
        <v>199</v>
      </c>
      <c r="C86" s="10">
        <v>500</v>
      </c>
      <c r="D86" s="7" t="s">
        <v>11</v>
      </c>
      <c r="E86" s="8">
        <v>2230.8000000000002</v>
      </c>
      <c r="F86" s="8">
        <v>2230.8000000000002</v>
      </c>
      <c r="G86" s="8">
        <v>0</v>
      </c>
      <c r="H86" s="15">
        <f t="shared" ref="H86" si="149">(IF(D86="SELL",E86-F86,IF(D86="BUY",F86-E86)))*C86</f>
        <v>0</v>
      </c>
      <c r="I86" s="15">
        <v>0</v>
      </c>
      <c r="J86" s="15">
        <f t="shared" ref="J86" si="150">SUM(H86,I86)</f>
        <v>0</v>
      </c>
    </row>
    <row r="87" spans="1:10" ht="13.5" customHeight="1">
      <c r="A87" s="6">
        <v>43685</v>
      </c>
      <c r="B87" s="7" t="s">
        <v>65</v>
      </c>
      <c r="C87" s="10">
        <v>3500</v>
      </c>
      <c r="D87" s="7" t="s">
        <v>10</v>
      </c>
      <c r="E87" s="8">
        <v>692</v>
      </c>
      <c r="F87" s="8">
        <v>686.2</v>
      </c>
      <c r="G87" s="8">
        <v>680.2</v>
      </c>
      <c r="H87" s="15">
        <f t="shared" ref="H87" si="151">(IF(D87="SELL",E87-F87,IF(D87="BUY",F87-E87)))*C87</f>
        <v>20299.99999999984</v>
      </c>
      <c r="I87" s="15">
        <f>(IF(D87="SELL",IF(G87="",0,F87-G87),IF(D87="BUY",IF(G87="",0,G87-F87))))*C87</f>
        <v>21000</v>
      </c>
      <c r="J87" s="15">
        <f t="shared" ref="J87" si="152">SUM(H87,I87)</f>
        <v>41299.99999999984</v>
      </c>
    </row>
    <row r="88" spans="1:10" ht="13.5" customHeight="1">
      <c r="A88" s="6">
        <v>43684</v>
      </c>
      <c r="B88" s="7" t="s">
        <v>51</v>
      </c>
      <c r="C88" s="10">
        <v>1500</v>
      </c>
      <c r="D88" s="7" t="s">
        <v>11</v>
      </c>
      <c r="E88" s="8">
        <v>1058</v>
      </c>
      <c r="F88" s="8">
        <v>1047</v>
      </c>
      <c r="G88" s="8">
        <v>0</v>
      </c>
      <c r="H88" s="15">
        <f t="shared" ref="H88" si="153">(IF(D88="SELL",E88-F88,IF(D88="BUY",F88-E88)))*C88</f>
        <v>-16500</v>
      </c>
      <c r="I88" s="15">
        <v>0</v>
      </c>
      <c r="J88" s="15">
        <f t="shared" ref="J88" si="154">SUM(H88,I88)</f>
        <v>-16500</v>
      </c>
    </row>
    <row r="89" spans="1:10" ht="13.5" customHeight="1">
      <c r="A89" s="6">
        <v>43682</v>
      </c>
      <c r="B89" s="7" t="s">
        <v>73</v>
      </c>
      <c r="C89" s="10">
        <v>3200</v>
      </c>
      <c r="D89" s="7" t="s">
        <v>11</v>
      </c>
      <c r="E89" s="8">
        <v>369.2</v>
      </c>
      <c r="F89" s="8">
        <v>375.3</v>
      </c>
      <c r="G89" s="8">
        <v>380</v>
      </c>
      <c r="H89" s="15">
        <f t="shared" ref="H89" si="155">(IF(D89="SELL",E89-F89,IF(D89="BUY",F89-E89)))*C89</f>
        <v>19520.000000000073</v>
      </c>
      <c r="I89" s="15">
        <f>(IF(D89="SELL",IF(G89="",0,F89-G89),IF(D89="BUY",IF(G89="",0,G89-F89))))*C89</f>
        <v>15039.999999999964</v>
      </c>
      <c r="J89" s="15">
        <f t="shared" ref="J89" si="156">SUM(H89,I89)</f>
        <v>34560.000000000036</v>
      </c>
    </row>
    <row r="90" spans="1:10" ht="13.5" customHeight="1">
      <c r="A90" s="6">
        <v>43679</v>
      </c>
      <c r="B90" s="7" t="s">
        <v>73</v>
      </c>
      <c r="C90" s="10">
        <v>3500</v>
      </c>
      <c r="D90" s="7" t="s">
        <v>11</v>
      </c>
      <c r="E90" s="8">
        <v>371.8</v>
      </c>
      <c r="F90" s="8">
        <v>376</v>
      </c>
      <c r="G90" s="8">
        <v>380.3</v>
      </c>
      <c r="H90" s="15">
        <f t="shared" ref="H90" si="157">(IF(D90="SELL",E90-F90,IF(D90="BUY",F90-E90)))*C90</f>
        <v>14699.99999999996</v>
      </c>
      <c r="I90" s="15">
        <f>(IF(D90="SELL",IF(G90="",0,F90-G90),IF(D90="BUY",IF(G90="",0,G90-F90))))*C90</f>
        <v>15050.00000000004</v>
      </c>
      <c r="J90" s="15">
        <f t="shared" ref="J90" si="158">SUM(H90,I90)</f>
        <v>29750</v>
      </c>
    </row>
    <row r="91" spans="1:10" ht="13.5" customHeight="1">
      <c r="A91" s="6">
        <v>43676</v>
      </c>
      <c r="B91" s="7" t="s">
        <v>73</v>
      </c>
      <c r="C91" s="10">
        <v>3000</v>
      </c>
      <c r="D91" s="7" t="s">
        <v>11</v>
      </c>
      <c r="E91" s="8">
        <v>393.2</v>
      </c>
      <c r="F91" s="8">
        <v>398</v>
      </c>
      <c r="G91" s="8">
        <v>406.5</v>
      </c>
      <c r="H91" s="15">
        <f t="shared" ref="H91" si="159">(IF(D91="SELL",E91-F91,IF(D91="BUY",F91-E91)))*C91</f>
        <v>14400.000000000035</v>
      </c>
      <c r="I91" s="15">
        <f>(IF(D91="SELL",IF(G91="",0,F91-G91),IF(D91="BUY",IF(G91="",0,G91-F91))))*C91</f>
        <v>25500</v>
      </c>
      <c r="J91" s="15">
        <f t="shared" ref="J91" si="160">SUM(H91,I91)</f>
        <v>39900.000000000036</v>
      </c>
    </row>
    <row r="92" spans="1:10" ht="13.5" customHeight="1">
      <c r="A92" s="6">
        <v>43675</v>
      </c>
      <c r="B92" s="7" t="s">
        <v>53</v>
      </c>
      <c r="C92" s="10">
        <v>3500</v>
      </c>
      <c r="D92" s="7" t="s">
        <v>11</v>
      </c>
      <c r="E92" s="8">
        <v>338</v>
      </c>
      <c r="F92" s="8">
        <v>332</v>
      </c>
      <c r="G92" s="8">
        <v>0</v>
      </c>
      <c r="H92" s="15">
        <f t="shared" ref="H92" si="161">(IF(D92="SELL",E92-F92,IF(D92="BUY",F92-E92)))*C92</f>
        <v>-21000</v>
      </c>
      <c r="I92" s="15">
        <v>0</v>
      </c>
      <c r="J92" s="15">
        <f t="shared" ref="J92" si="162">SUM(H92,I92)</f>
        <v>-21000</v>
      </c>
    </row>
    <row r="93" spans="1:10" ht="13.5" customHeight="1">
      <c r="A93" s="6">
        <v>43672</v>
      </c>
      <c r="B93" s="7" t="s">
        <v>65</v>
      </c>
      <c r="C93" s="10">
        <v>2000</v>
      </c>
      <c r="D93" s="7" t="s">
        <v>10</v>
      </c>
      <c r="E93" s="8">
        <v>710</v>
      </c>
      <c r="F93" s="8">
        <v>718</v>
      </c>
      <c r="G93" s="8">
        <v>0</v>
      </c>
      <c r="H93" s="15">
        <f t="shared" ref="H93" si="163">(IF(D93="SELL",E93-F93,IF(D93="BUY",F93-E93)))*C93</f>
        <v>-16000</v>
      </c>
      <c r="I93" s="15">
        <v>0</v>
      </c>
      <c r="J93" s="15">
        <f t="shared" ref="J93" si="164">SUM(H93,I93)</f>
        <v>-16000</v>
      </c>
    </row>
    <row r="94" spans="1:10" ht="13.5" customHeight="1">
      <c r="A94" s="6">
        <v>43671</v>
      </c>
      <c r="B94" s="7" t="s">
        <v>198</v>
      </c>
      <c r="C94" s="10">
        <v>3500</v>
      </c>
      <c r="D94" s="7" t="s">
        <v>11</v>
      </c>
      <c r="E94" s="8">
        <v>255.3</v>
      </c>
      <c r="F94" s="8">
        <v>259.5</v>
      </c>
      <c r="G94" s="8">
        <v>265.3</v>
      </c>
      <c r="H94" s="15">
        <f t="shared" ref="H94" si="165">(IF(D94="SELL",E94-F94,IF(D94="BUY",F94-E94)))*C94</f>
        <v>14699.99999999996</v>
      </c>
      <c r="I94" s="15">
        <v>0</v>
      </c>
      <c r="J94" s="15">
        <f t="shared" ref="J94" si="166">SUM(H94,I94)</f>
        <v>14699.99999999996</v>
      </c>
    </row>
    <row r="95" spans="1:10" ht="13.5" customHeight="1">
      <c r="A95" s="6">
        <v>43670</v>
      </c>
      <c r="B95" s="7" t="s">
        <v>198</v>
      </c>
      <c r="C95" s="10">
        <v>2800</v>
      </c>
      <c r="D95" s="7" t="s">
        <v>11</v>
      </c>
      <c r="E95" s="8">
        <v>244.6</v>
      </c>
      <c r="F95" s="8">
        <v>248</v>
      </c>
      <c r="G95" s="8">
        <v>251.5</v>
      </c>
      <c r="H95" s="15">
        <f t="shared" ref="H95" si="167">(IF(D95="SELL",E95-F95,IF(D95="BUY",F95-E95)))*C95</f>
        <v>9520.0000000000164</v>
      </c>
      <c r="I95" s="15">
        <v>0</v>
      </c>
      <c r="J95" s="15">
        <f t="shared" ref="J95" si="168">SUM(H95,I95)</f>
        <v>9520.0000000000164</v>
      </c>
    </row>
    <row r="96" spans="1:10" ht="13.5" customHeight="1">
      <c r="A96" s="6">
        <v>43669</v>
      </c>
      <c r="B96" s="7" t="s">
        <v>116</v>
      </c>
      <c r="C96" s="10">
        <v>10000</v>
      </c>
      <c r="D96" s="7" t="s">
        <v>11</v>
      </c>
      <c r="E96" s="8">
        <v>56.5</v>
      </c>
      <c r="F96" s="8">
        <v>58.5</v>
      </c>
      <c r="G96" s="8">
        <v>60.5</v>
      </c>
      <c r="H96" s="15">
        <f t="shared" ref="H96" si="169">(IF(D96="SELL",E96-F96,IF(D96="BUY",F96-E96)))*C96</f>
        <v>20000</v>
      </c>
      <c r="I96" s="15">
        <f>(IF(D96="SELL",IF(G96="",0,F96-G96),IF(D96="BUY",IF(G96="",0,G96-F96))))*C96</f>
        <v>20000</v>
      </c>
      <c r="J96" s="15">
        <f t="shared" ref="J96" si="170">SUM(H96,I96)</f>
        <v>40000</v>
      </c>
    </row>
    <row r="97" spans="1:10" ht="13.5" customHeight="1">
      <c r="A97" s="6">
        <v>43668</v>
      </c>
      <c r="B97" s="7" t="s">
        <v>165</v>
      </c>
      <c r="C97" s="10">
        <v>2000</v>
      </c>
      <c r="D97" s="7" t="s">
        <v>11</v>
      </c>
      <c r="E97" s="8">
        <v>412.8</v>
      </c>
      <c r="F97" s="8">
        <v>420</v>
      </c>
      <c r="G97" s="8">
        <v>428.2</v>
      </c>
      <c r="H97" s="15">
        <f t="shared" ref="H97" si="171">(IF(D97="SELL",E97-F97,IF(D97="BUY",F97-E97)))*C97</f>
        <v>14399.999999999978</v>
      </c>
      <c r="I97" s="15">
        <v>0</v>
      </c>
      <c r="J97" s="15">
        <f t="shared" ref="J97" si="172">SUM(H97,I97)</f>
        <v>14399.999999999978</v>
      </c>
    </row>
    <row r="98" spans="1:10" ht="13.5" customHeight="1">
      <c r="A98" s="6">
        <v>43665</v>
      </c>
      <c r="B98" s="7" t="s">
        <v>51</v>
      </c>
      <c r="C98" s="10">
        <v>1000</v>
      </c>
      <c r="D98" s="7" t="s">
        <v>10</v>
      </c>
      <c r="E98" s="8">
        <v>1050</v>
      </c>
      <c r="F98" s="8">
        <v>1028.2</v>
      </c>
      <c r="G98" s="8">
        <v>1000.1</v>
      </c>
      <c r="H98" s="15">
        <f t="shared" ref="H98" si="173">(IF(D98="SELL",E98-F98,IF(D98="BUY",F98-E98)))*C98</f>
        <v>21799.999999999956</v>
      </c>
      <c r="I98" s="15">
        <f>(IF(D98="SELL",IF(G98="",0,F98-G98),IF(D98="BUY",IF(G98="",0,G98-F98))))*C98</f>
        <v>28100.000000000022</v>
      </c>
      <c r="J98" s="15">
        <f t="shared" ref="J98" si="174">SUM(H98,I98)</f>
        <v>49899.999999999978</v>
      </c>
    </row>
    <row r="99" spans="1:10" ht="13.5" customHeight="1">
      <c r="A99" s="6">
        <v>43664</v>
      </c>
      <c r="B99" s="7" t="s">
        <v>197</v>
      </c>
      <c r="C99" s="10">
        <v>3500</v>
      </c>
      <c r="D99" s="7" t="s">
        <v>11</v>
      </c>
      <c r="E99" s="8">
        <v>388.8</v>
      </c>
      <c r="F99" s="8">
        <v>392.3</v>
      </c>
      <c r="G99" s="8">
        <v>398.2</v>
      </c>
      <c r="H99" s="15">
        <f t="shared" ref="H99" si="175">(IF(D99="SELL",E99-F99,IF(D99="BUY",F99-E99)))*C99</f>
        <v>12250</v>
      </c>
      <c r="I99" s="15">
        <v>0</v>
      </c>
      <c r="J99" s="15">
        <f t="shared" ref="J99" si="176">SUM(H99,I99)</f>
        <v>12250</v>
      </c>
    </row>
    <row r="100" spans="1:10" ht="13.5" customHeight="1">
      <c r="A100" s="6">
        <v>43664</v>
      </c>
      <c r="B100" s="7" t="s">
        <v>116</v>
      </c>
      <c r="C100" s="10">
        <v>10000</v>
      </c>
      <c r="D100" s="7" t="s">
        <v>11</v>
      </c>
      <c r="E100" s="8">
        <v>58.3</v>
      </c>
      <c r="F100" s="8">
        <v>56.8</v>
      </c>
      <c r="G100" s="8">
        <v>0</v>
      </c>
      <c r="H100" s="15">
        <f t="shared" ref="H100" si="177">(IF(D100="SELL",E100-F100,IF(D100="BUY",F100-E100)))*C100</f>
        <v>-15000</v>
      </c>
      <c r="I100" s="15">
        <v>0</v>
      </c>
      <c r="J100" s="15">
        <f t="shared" ref="J100" si="178">SUM(H100,I100)</f>
        <v>-15000</v>
      </c>
    </row>
    <row r="101" spans="1:10" ht="13.5" customHeight="1">
      <c r="A101" s="6">
        <v>43662</v>
      </c>
      <c r="B101" s="7" t="s">
        <v>196</v>
      </c>
      <c r="C101" s="10">
        <v>5000</v>
      </c>
      <c r="D101" s="7" t="s">
        <v>11</v>
      </c>
      <c r="E101" s="8">
        <v>280</v>
      </c>
      <c r="F101" s="8">
        <v>285.10000000000002</v>
      </c>
      <c r="G101" s="8">
        <v>288</v>
      </c>
      <c r="H101" s="15">
        <f t="shared" ref="H101" si="179">(IF(D101="SELL",E101-F101,IF(D101="BUY",F101-E101)))*C101</f>
        <v>25500.000000000113</v>
      </c>
      <c r="I101" s="15">
        <f>(IF(D101="SELL",IF(G101="",0,F101-G101),IF(D101="BUY",IF(G101="",0,G101-F101))))*C101</f>
        <v>14499.999999999887</v>
      </c>
      <c r="J101" s="15">
        <f t="shared" ref="J101" si="180">SUM(H101,I101)</f>
        <v>40000</v>
      </c>
    </row>
    <row r="102" spans="1:10" ht="13.5" customHeight="1">
      <c r="A102" s="6">
        <v>43658</v>
      </c>
      <c r="B102" s="7" t="s">
        <v>51</v>
      </c>
      <c r="C102" s="10">
        <v>1000</v>
      </c>
      <c r="D102" s="7" t="s">
        <v>11</v>
      </c>
      <c r="E102" s="8">
        <v>1228</v>
      </c>
      <c r="F102" s="8">
        <v>1251.3</v>
      </c>
      <c r="G102" s="8">
        <v>1280</v>
      </c>
      <c r="H102" s="15">
        <f t="shared" ref="H102" si="181">(IF(D102="SELL",E102-F102,IF(D102="BUY",F102-E102)))*C102</f>
        <v>23299.999999999956</v>
      </c>
      <c r="I102" s="15">
        <v>0</v>
      </c>
      <c r="J102" s="15">
        <f t="shared" ref="J102" si="182">SUM(H102,I102)</f>
        <v>23299.999999999956</v>
      </c>
    </row>
    <row r="103" spans="1:10" ht="13.5" customHeight="1">
      <c r="A103" s="6">
        <v>43658</v>
      </c>
      <c r="B103" s="7" t="s">
        <v>53</v>
      </c>
      <c r="C103" s="10">
        <v>3800</v>
      </c>
      <c r="D103" s="7" t="s">
        <v>11</v>
      </c>
      <c r="E103" s="8">
        <v>298.5</v>
      </c>
      <c r="F103" s="8">
        <v>303</v>
      </c>
      <c r="G103" s="8">
        <v>308.2</v>
      </c>
      <c r="H103" s="15">
        <f t="shared" ref="H103" si="183">(IF(D103="SELL",E103-F103,IF(D103="BUY",F103-E103)))*C103</f>
        <v>17100</v>
      </c>
      <c r="I103" s="15">
        <v>0</v>
      </c>
      <c r="J103" s="15">
        <f t="shared" ref="J103" si="184">SUM(H103,I103)</f>
        <v>17100</v>
      </c>
    </row>
    <row r="104" spans="1:10" ht="13.5" customHeight="1">
      <c r="A104" s="6">
        <v>43656</v>
      </c>
      <c r="B104" s="7" t="s">
        <v>56</v>
      </c>
      <c r="C104" s="10">
        <v>5000</v>
      </c>
      <c r="D104" s="7" t="s">
        <v>11</v>
      </c>
      <c r="E104" s="8">
        <v>304</v>
      </c>
      <c r="F104" s="8">
        <v>300</v>
      </c>
      <c r="G104" s="8">
        <v>0</v>
      </c>
      <c r="H104" s="15">
        <f t="shared" ref="H104" si="185">(IF(D104="SELL",E104-F104,IF(D104="BUY",F104-E104)))*C104</f>
        <v>-20000</v>
      </c>
      <c r="I104" s="15">
        <v>0</v>
      </c>
      <c r="J104" s="15">
        <f t="shared" ref="J104" si="186">SUM(H104,I104)</f>
        <v>-20000</v>
      </c>
    </row>
    <row r="105" spans="1:10" ht="13.5" customHeight="1">
      <c r="A105" s="6">
        <v>43654</v>
      </c>
      <c r="B105" s="7" t="s">
        <v>64</v>
      </c>
      <c r="C105" s="10">
        <v>1000</v>
      </c>
      <c r="D105" s="7" t="s">
        <v>11</v>
      </c>
      <c r="E105" s="15">
        <v>1355</v>
      </c>
      <c r="F105" s="15">
        <v>1368.2</v>
      </c>
      <c r="G105" s="15">
        <v>1385.5</v>
      </c>
      <c r="H105" s="15">
        <f t="shared" ref="H105" si="187">(IF(D105="SELL",E105-F105,IF(D105="BUY",F105-E105)))*C105</f>
        <v>13200.000000000045</v>
      </c>
      <c r="I105" s="15">
        <f>(IF(D105="SELL",IF(G105="",0,F105-G105),IF(D105="BUY",IF(G105="",0,G105-F105))))*C105</f>
        <v>17299.999999999956</v>
      </c>
      <c r="J105" s="15">
        <f t="shared" ref="J105" si="188">SUM(H105,I105)</f>
        <v>30500</v>
      </c>
    </row>
    <row r="106" spans="1:10" ht="13.5" customHeight="1">
      <c r="A106" s="6">
        <v>43654</v>
      </c>
      <c r="B106" s="7" t="s">
        <v>194</v>
      </c>
      <c r="C106" s="10">
        <v>3000</v>
      </c>
      <c r="D106" s="7" t="s">
        <v>10</v>
      </c>
      <c r="E106" s="8">
        <v>702</v>
      </c>
      <c r="F106" s="8">
        <v>695</v>
      </c>
      <c r="G106" s="8">
        <v>688</v>
      </c>
      <c r="H106" s="15">
        <f t="shared" ref="H106" si="189">(IF(D106="SELL",E106-F106,IF(D106="BUY",F106-E106)))*C106</f>
        <v>21000</v>
      </c>
      <c r="I106" s="15">
        <f>(IF(D106="SELL",IF(G106="",0,F106-G106),IF(D106="BUY",IF(G106="",0,G106-F106))))*C106</f>
        <v>21000</v>
      </c>
      <c r="J106" s="15">
        <f t="shared" ref="J106" si="190">SUM(H106,I106)</f>
        <v>42000</v>
      </c>
    </row>
    <row r="107" spans="1:10" ht="13.5" customHeight="1">
      <c r="A107" s="6">
        <v>43644</v>
      </c>
      <c r="B107" s="7" t="s">
        <v>165</v>
      </c>
      <c r="C107" s="10">
        <v>2000</v>
      </c>
      <c r="D107" s="7" t="s">
        <v>11</v>
      </c>
      <c r="E107" s="15">
        <v>508.6</v>
      </c>
      <c r="F107" s="15">
        <v>500.1</v>
      </c>
      <c r="G107" s="15">
        <v>0</v>
      </c>
      <c r="H107" s="15">
        <f t="shared" ref="H107" si="191">(IF(D107="SELL",E107-F107,IF(D107="BUY",F107-E107)))*C107</f>
        <v>-17000</v>
      </c>
      <c r="I107" s="15">
        <v>0</v>
      </c>
      <c r="J107" s="15">
        <f t="shared" ref="J107" si="192">SUM(H107,I107)</f>
        <v>-17000</v>
      </c>
    </row>
    <row r="108" spans="1:10" ht="13.5" customHeight="1">
      <c r="A108" s="6">
        <v>43641</v>
      </c>
      <c r="B108" s="7" t="s">
        <v>195</v>
      </c>
      <c r="C108" s="10">
        <v>2800</v>
      </c>
      <c r="D108" s="7" t="s">
        <v>11</v>
      </c>
      <c r="E108" s="8">
        <v>415.5</v>
      </c>
      <c r="F108" s="8">
        <v>417.9</v>
      </c>
      <c r="G108" s="8">
        <v>0</v>
      </c>
      <c r="H108" s="15">
        <f t="shared" ref="H108" si="193">(IF(D108="SELL",E108-F108,IF(D108="BUY",F108-E108)))*C108</f>
        <v>6719.9999999999363</v>
      </c>
      <c r="I108" s="15">
        <v>0</v>
      </c>
      <c r="J108" s="15">
        <f t="shared" ref="J108" si="194">SUM(H108,I108)</f>
        <v>6719.9999999999363</v>
      </c>
    </row>
    <row r="109" spans="1:10" ht="13.5" customHeight="1">
      <c r="A109" s="6">
        <v>43637</v>
      </c>
      <c r="B109" s="7" t="s">
        <v>194</v>
      </c>
      <c r="C109" s="10">
        <v>3000</v>
      </c>
      <c r="D109" s="7" t="s">
        <v>10</v>
      </c>
      <c r="E109" s="8">
        <v>570</v>
      </c>
      <c r="F109" s="8">
        <v>565</v>
      </c>
      <c r="G109" s="8">
        <v>560</v>
      </c>
      <c r="H109" s="15">
        <f t="shared" ref="H109" si="195">(IF(D109="SELL",E109-F109,IF(D109="BUY",F109-E109)))*C109</f>
        <v>15000</v>
      </c>
      <c r="I109" s="15">
        <f>(IF(D109="SELL",IF(G109="",0,F109-G109),IF(D109="BUY",IF(G109="",0,G109-F109))))*C109</f>
        <v>15000</v>
      </c>
      <c r="J109" s="15">
        <f t="shared" ref="J109" si="196">SUM(H109,I109)</f>
        <v>30000</v>
      </c>
    </row>
    <row r="110" spans="1:10" ht="13.5" customHeight="1">
      <c r="A110" s="6">
        <v>43636</v>
      </c>
      <c r="B110" s="7" t="s">
        <v>141</v>
      </c>
      <c r="C110" s="10">
        <v>500</v>
      </c>
      <c r="D110" s="7" t="s">
        <v>11</v>
      </c>
      <c r="E110" s="8">
        <v>3026</v>
      </c>
      <c r="F110" s="8">
        <v>3048.2</v>
      </c>
      <c r="G110" s="8">
        <v>0</v>
      </c>
      <c r="H110" s="15">
        <f t="shared" ref="H110" si="197">(IF(D110="SELL",E110-F110,IF(D110="BUY",F110-E110)))*C110</f>
        <v>11099.999999999909</v>
      </c>
      <c r="I110" s="15">
        <v>0</v>
      </c>
      <c r="J110" s="15">
        <f t="shared" ref="J110" si="198">SUM(H110,I110)</f>
        <v>11099.999999999909</v>
      </c>
    </row>
    <row r="111" spans="1:10" ht="13.5" customHeight="1">
      <c r="A111" s="6">
        <v>43635</v>
      </c>
      <c r="B111" s="7" t="s">
        <v>108</v>
      </c>
      <c r="C111" s="10">
        <v>2800</v>
      </c>
      <c r="D111" s="7" t="s">
        <v>11</v>
      </c>
      <c r="E111" s="8">
        <v>414</v>
      </c>
      <c r="F111" s="8">
        <v>414</v>
      </c>
      <c r="G111" s="8">
        <v>0</v>
      </c>
      <c r="H111" s="15">
        <f t="shared" ref="H111" si="199">(IF(D111="SELL",E111-F111,IF(D111="BUY",F111-E111)))*C111</f>
        <v>0</v>
      </c>
      <c r="I111" s="15">
        <v>0</v>
      </c>
      <c r="J111" s="15">
        <f t="shared" ref="J111" si="200">SUM(H111,I111)</f>
        <v>0</v>
      </c>
    </row>
    <row r="112" spans="1:10" ht="13.5" customHeight="1">
      <c r="A112" s="6">
        <v>43635</v>
      </c>
      <c r="B112" s="7" t="s">
        <v>51</v>
      </c>
      <c r="C112" s="10">
        <v>800</v>
      </c>
      <c r="D112" s="7" t="s">
        <v>10</v>
      </c>
      <c r="E112" s="8">
        <v>1313.8</v>
      </c>
      <c r="F112" s="8">
        <v>1338.3</v>
      </c>
      <c r="G112" s="8">
        <v>0</v>
      </c>
      <c r="H112" s="15">
        <f t="shared" ref="H112" si="201">(IF(D112="SELL",E112-F112,IF(D112="BUY",F112-E112)))*C112</f>
        <v>-19600</v>
      </c>
      <c r="I112" s="15">
        <v>0</v>
      </c>
      <c r="J112" s="15">
        <f t="shared" ref="J112" si="202">SUM(H112,I112)</f>
        <v>-19600</v>
      </c>
    </row>
    <row r="113" spans="1:10" ht="13.5" customHeight="1">
      <c r="A113" s="6">
        <v>43634</v>
      </c>
      <c r="B113" s="7" t="s">
        <v>193</v>
      </c>
      <c r="C113" s="10">
        <v>3500</v>
      </c>
      <c r="D113" s="7" t="s">
        <v>11</v>
      </c>
      <c r="E113" s="8">
        <v>383.5</v>
      </c>
      <c r="F113" s="8">
        <v>388</v>
      </c>
      <c r="G113" s="8">
        <v>395.3</v>
      </c>
      <c r="H113" s="15">
        <f t="shared" ref="H113" si="203">(IF(D113="SELL",E113-F113,IF(D113="BUY",F113-E113)))*C113</f>
        <v>15750</v>
      </c>
      <c r="I113" s="15">
        <f>(IF(D113="SELL",IF(G113="",0,F113-G113),IF(D113="BUY",IF(G113="",0,G113-F113))))*C113</f>
        <v>25550.00000000004</v>
      </c>
      <c r="J113" s="15">
        <f t="shared" ref="J113" si="204">SUM(H113,I113)</f>
        <v>41300.000000000044</v>
      </c>
    </row>
    <row r="114" spans="1:10" ht="13.5" customHeight="1">
      <c r="A114" s="6">
        <v>43633</v>
      </c>
      <c r="B114" s="7" t="s">
        <v>140</v>
      </c>
      <c r="C114" s="10">
        <v>1000</v>
      </c>
      <c r="D114" s="7" t="s">
        <v>11</v>
      </c>
      <c r="E114" s="8">
        <v>1173</v>
      </c>
      <c r="F114" s="8">
        <v>1160</v>
      </c>
      <c r="G114" s="8">
        <v>0</v>
      </c>
      <c r="H114" s="15">
        <f t="shared" ref="H114" si="205">(IF(D114="SELL",E114-F114,IF(D114="BUY",F114-E114)))*C114</f>
        <v>-13000</v>
      </c>
      <c r="I114" s="15">
        <v>0</v>
      </c>
      <c r="J114" s="15">
        <f t="shared" ref="J114" si="206">SUM(H114,I114)</f>
        <v>-13000</v>
      </c>
    </row>
    <row r="115" spans="1:10" ht="13.5" customHeight="1">
      <c r="A115" s="6">
        <v>43633</v>
      </c>
      <c r="B115" s="7" t="s">
        <v>192</v>
      </c>
      <c r="C115" s="10">
        <v>11000</v>
      </c>
      <c r="D115" s="7" t="s">
        <v>11</v>
      </c>
      <c r="E115" s="8">
        <v>56</v>
      </c>
      <c r="F115" s="8">
        <v>56</v>
      </c>
      <c r="G115" s="8">
        <v>0</v>
      </c>
      <c r="H115" s="15">
        <f t="shared" ref="H115" si="207">(IF(D115="SELL",E115-F115,IF(D115="BUY",F115-E115)))*C115</f>
        <v>0</v>
      </c>
      <c r="I115" s="15">
        <v>0</v>
      </c>
      <c r="J115" s="15">
        <f t="shared" ref="J115" si="208">SUM(H115,I115)</f>
        <v>0</v>
      </c>
    </row>
    <row r="116" spans="1:10" ht="13.5" customHeight="1">
      <c r="A116" s="6">
        <v>43629</v>
      </c>
      <c r="B116" s="7" t="s">
        <v>140</v>
      </c>
      <c r="C116" s="10">
        <v>1000</v>
      </c>
      <c r="D116" s="7" t="s">
        <v>11</v>
      </c>
      <c r="E116" s="8">
        <v>1135</v>
      </c>
      <c r="F116" s="8">
        <v>1144.0999999999999</v>
      </c>
      <c r="G116" s="8">
        <v>0</v>
      </c>
      <c r="H116" s="15">
        <f t="shared" ref="H116:H118" si="209">(IF(D116="SELL",E116-F116,IF(D116="BUY",F116-E116)))*C116</f>
        <v>9099.9999999999091</v>
      </c>
      <c r="I116" s="15">
        <v>0</v>
      </c>
      <c r="J116" s="15">
        <f t="shared" ref="J116:J118" si="210">SUM(H116,I116)</f>
        <v>9099.9999999999091</v>
      </c>
    </row>
    <row r="117" spans="1:10" ht="13.5" customHeight="1">
      <c r="A117" s="6">
        <v>43628</v>
      </c>
      <c r="B117" s="7" t="s">
        <v>120</v>
      </c>
      <c r="C117" s="10">
        <v>2000</v>
      </c>
      <c r="D117" s="7" t="s">
        <v>11</v>
      </c>
      <c r="E117" s="8">
        <v>535.5</v>
      </c>
      <c r="F117" s="8">
        <v>536</v>
      </c>
      <c r="G117" s="8">
        <v>0</v>
      </c>
      <c r="H117" s="15">
        <f t="shared" ref="H117" si="211">(IF(D117="SELL",E117-F117,IF(D117="BUY",F117-E117)))*C117</f>
        <v>1000</v>
      </c>
      <c r="I117" s="15">
        <v>0</v>
      </c>
      <c r="J117" s="15">
        <f t="shared" ref="J117" si="212">SUM(H117,I117)</f>
        <v>1000</v>
      </c>
    </row>
    <row r="118" spans="1:10" ht="13.5" customHeight="1">
      <c r="A118" s="6">
        <v>43628</v>
      </c>
      <c r="B118" s="7" t="s">
        <v>182</v>
      </c>
      <c r="C118" s="10">
        <v>10000</v>
      </c>
      <c r="D118" s="7" t="s">
        <v>11</v>
      </c>
      <c r="E118" s="8">
        <v>64.099999999999994</v>
      </c>
      <c r="F118" s="8">
        <v>62.1</v>
      </c>
      <c r="G118" s="8">
        <v>0</v>
      </c>
      <c r="H118" s="15">
        <f t="shared" si="209"/>
        <v>-19999.999999999927</v>
      </c>
      <c r="I118" s="15">
        <v>0</v>
      </c>
      <c r="J118" s="15">
        <f t="shared" si="210"/>
        <v>-19999.999999999927</v>
      </c>
    </row>
    <row r="119" spans="1:10" ht="14.25" customHeight="1">
      <c r="A119" s="6">
        <v>43627</v>
      </c>
      <c r="B119" s="7" t="s">
        <v>182</v>
      </c>
      <c r="C119" s="10">
        <v>10000</v>
      </c>
      <c r="D119" s="7" t="s">
        <v>11</v>
      </c>
      <c r="E119" s="8">
        <v>54.1</v>
      </c>
      <c r="F119" s="8">
        <v>56</v>
      </c>
      <c r="G119" s="8">
        <v>58.3</v>
      </c>
      <c r="H119" s="15">
        <f t="shared" ref="H119" si="213">(IF(D119="SELL",E119-F119,IF(D119="BUY",F119-E119)))*C119</f>
        <v>18999.999999999985</v>
      </c>
      <c r="I119" s="15">
        <f>(IF(D119="SELL",IF(G119="",0,F119-G119),IF(D119="BUY",IF(G119="",0,G119-F119))))*C119</f>
        <v>22999.999999999971</v>
      </c>
      <c r="J119" s="15">
        <f t="shared" ref="J119" si="214">SUM(H119,I119)</f>
        <v>41999.999999999956</v>
      </c>
    </row>
    <row r="120" spans="1:10" ht="14.25" customHeight="1">
      <c r="A120" s="6">
        <v>43627</v>
      </c>
      <c r="B120" s="7" t="s">
        <v>191</v>
      </c>
      <c r="C120" s="10">
        <v>10000</v>
      </c>
      <c r="D120" s="7" t="s">
        <v>11</v>
      </c>
      <c r="E120" s="8">
        <v>135.5</v>
      </c>
      <c r="F120" s="8">
        <v>138</v>
      </c>
      <c r="G120" s="8">
        <v>141.5</v>
      </c>
      <c r="H120" s="15">
        <f t="shared" ref="H120" si="215">(IF(D120="SELL",E120-F120,IF(D120="BUY",F120-E120)))*C120</f>
        <v>25000</v>
      </c>
      <c r="I120" s="15">
        <f>(IF(D120="SELL",IF(G120="",0,F120-G120),IF(D120="BUY",IF(G120="",0,G120-F120))))*C120</f>
        <v>35000</v>
      </c>
      <c r="J120" s="15">
        <f t="shared" ref="J120" si="216">SUM(H120,I120)</f>
        <v>60000</v>
      </c>
    </row>
    <row r="121" spans="1:10" ht="14.25" customHeight="1">
      <c r="A121" s="6">
        <v>43626</v>
      </c>
      <c r="B121" s="7" t="s">
        <v>190</v>
      </c>
      <c r="C121" s="10">
        <v>1000</v>
      </c>
      <c r="D121" s="7" t="s">
        <v>11</v>
      </c>
      <c r="E121" s="8">
        <v>1055</v>
      </c>
      <c r="F121" s="8">
        <v>1068.2</v>
      </c>
      <c r="G121" s="8">
        <v>1080.0999999999999</v>
      </c>
      <c r="H121" s="15">
        <f t="shared" ref="H121" si="217">(IF(D121="SELL",E121-F121,IF(D121="BUY",F121-E121)))*C121</f>
        <v>13200.000000000045</v>
      </c>
      <c r="I121" s="15">
        <f>(IF(D121="SELL",IF(G121="",0,F121-G121),IF(D121="BUY",IF(G121="",0,G121-F121))))*C121</f>
        <v>11899.999999999864</v>
      </c>
      <c r="J121" s="15">
        <f t="shared" ref="J121" si="218">SUM(H121,I121)</f>
        <v>25099.999999999909</v>
      </c>
    </row>
    <row r="122" spans="1:10" ht="14.25" customHeight="1">
      <c r="A122" s="6">
        <v>43623</v>
      </c>
      <c r="B122" s="7" t="s">
        <v>65</v>
      </c>
      <c r="C122" s="10">
        <v>1100</v>
      </c>
      <c r="D122" s="7" t="s">
        <v>11</v>
      </c>
      <c r="E122" s="8">
        <v>745.5</v>
      </c>
      <c r="F122" s="8">
        <v>745.5</v>
      </c>
      <c r="G122" s="8">
        <v>315.5</v>
      </c>
      <c r="H122" s="15">
        <v>0</v>
      </c>
      <c r="I122" s="15">
        <v>0</v>
      </c>
      <c r="J122" s="15">
        <v>0</v>
      </c>
    </row>
    <row r="123" spans="1:10" ht="14.25" customHeight="1">
      <c r="A123" s="6">
        <v>43623</v>
      </c>
      <c r="B123" s="7" t="s">
        <v>170</v>
      </c>
      <c r="C123" s="10">
        <v>3800</v>
      </c>
      <c r="D123" s="7" t="s">
        <v>11</v>
      </c>
      <c r="E123" s="8">
        <v>515.29999999999995</v>
      </c>
      <c r="F123" s="8">
        <v>318.35000000000002</v>
      </c>
      <c r="G123" s="8">
        <v>315.5</v>
      </c>
      <c r="H123" s="15">
        <v>0</v>
      </c>
      <c r="I123" s="15">
        <v>0</v>
      </c>
      <c r="J123" s="15">
        <v>0</v>
      </c>
    </row>
    <row r="124" spans="1:10" ht="14.25" customHeight="1">
      <c r="A124" s="6">
        <v>43620</v>
      </c>
      <c r="B124" s="7" t="s">
        <v>185</v>
      </c>
      <c r="C124" s="10">
        <v>2800</v>
      </c>
      <c r="D124" s="7" t="s">
        <v>11</v>
      </c>
      <c r="E124" s="8">
        <v>726.2</v>
      </c>
      <c r="F124" s="8">
        <v>735.5</v>
      </c>
      <c r="G124" s="8">
        <v>750</v>
      </c>
      <c r="H124" s="15">
        <f t="shared" ref="H124" si="219">(IF(D124="SELL",E124-F124,IF(D124="BUY",F124-E124)))*C124</f>
        <v>26039.999999999873</v>
      </c>
      <c r="I124" s="15">
        <v>0</v>
      </c>
      <c r="J124" s="15">
        <f t="shared" ref="J124" si="220">SUM(H124,I124)</f>
        <v>26039.999999999873</v>
      </c>
    </row>
    <row r="125" spans="1:10" ht="14.25" customHeight="1">
      <c r="A125" s="6">
        <v>43620</v>
      </c>
      <c r="B125" s="7" t="s">
        <v>189</v>
      </c>
      <c r="C125" s="10">
        <v>2000</v>
      </c>
      <c r="D125" s="7" t="s">
        <v>11</v>
      </c>
      <c r="E125" s="8">
        <v>413.85</v>
      </c>
      <c r="F125" s="8">
        <v>405.3</v>
      </c>
      <c r="G125" s="8">
        <v>0</v>
      </c>
      <c r="H125" s="15">
        <f t="shared" ref="H125" si="221">(IF(D125="SELL",E125-F125,IF(D125="BUY",F125-E125)))*C125</f>
        <v>-17100.000000000022</v>
      </c>
      <c r="I125" s="15">
        <v>0</v>
      </c>
      <c r="J125" s="15">
        <f t="shared" ref="J125" si="222">SUM(H125,I125)</f>
        <v>-17100.000000000022</v>
      </c>
    </row>
    <row r="126" spans="1:10" ht="14.25" customHeight="1">
      <c r="A126" s="6">
        <v>43619</v>
      </c>
      <c r="B126" s="7" t="s">
        <v>188</v>
      </c>
      <c r="C126" s="10">
        <v>2000</v>
      </c>
      <c r="D126" s="7" t="s">
        <v>11</v>
      </c>
      <c r="E126" s="8">
        <v>773</v>
      </c>
      <c r="F126" s="8">
        <v>782</v>
      </c>
      <c r="G126" s="8">
        <v>788.2</v>
      </c>
      <c r="H126" s="15">
        <f t="shared" ref="H126" si="223">(IF(D126="SELL",E126-F126,IF(D126="BUY",F126-E126)))*C126</f>
        <v>18000</v>
      </c>
      <c r="I126" s="15">
        <f>(IF(D126="SELL",IF(G126="",0,F126-G126),IF(D126="BUY",IF(G126="",0,G126-F126))))*C126</f>
        <v>12400.000000000091</v>
      </c>
      <c r="J126" s="15">
        <f t="shared" ref="J126" si="224">SUM(H126,I126)</f>
        <v>30400.000000000091</v>
      </c>
    </row>
    <row r="127" spans="1:10" ht="14.25" customHeight="1">
      <c r="A127" s="6">
        <v>43616</v>
      </c>
      <c r="B127" s="7" t="s">
        <v>43</v>
      </c>
      <c r="C127" s="10">
        <v>5000</v>
      </c>
      <c r="D127" s="7" t="s">
        <v>11</v>
      </c>
      <c r="E127" s="8">
        <v>158</v>
      </c>
      <c r="F127" s="8">
        <v>155.1</v>
      </c>
      <c r="G127" s="8">
        <v>0</v>
      </c>
      <c r="H127" s="15">
        <f t="shared" ref="H127" si="225">(IF(D127="SELL",E127-F127,IF(D127="BUY",F127-E127)))*C127</f>
        <v>-14500.000000000029</v>
      </c>
      <c r="I127" s="15">
        <v>0</v>
      </c>
      <c r="J127" s="15">
        <f t="shared" ref="J127" si="226">SUM(H127,I127)</f>
        <v>-14500.000000000029</v>
      </c>
    </row>
    <row r="128" spans="1:10" ht="14.25" customHeight="1">
      <c r="A128" s="6">
        <v>43615</v>
      </c>
      <c r="B128" s="7" t="s">
        <v>43</v>
      </c>
      <c r="C128" s="10">
        <v>10000</v>
      </c>
      <c r="D128" s="7" t="s">
        <v>11</v>
      </c>
      <c r="E128" s="8">
        <v>132.5</v>
      </c>
      <c r="F128" s="8">
        <v>134.4</v>
      </c>
      <c r="G128" s="8">
        <v>138</v>
      </c>
      <c r="H128" s="15">
        <f t="shared" ref="H128" si="227">(IF(D128="SELL",E128-F128,IF(D128="BUY",F128-E128)))*C128</f>
        <v>19000.000000000058</v>
      </c>
      <c r="I128" s="15">
        <v>0</v>
      </c>
      <c r="J128" s="15">
        <f t="shared" ref="J128" si="228">SUM(H128,I128)</f>
        <v>19000.000000000058</v>
      </c>
    </row>
    <row r="129" spans="1:10" ht="14.25" customHeight="1">
      <c r="A129" s="6">
        <v>43614</v>
      </c>
      <c r="B129" s="7" t="s">
        <v>175</v>
      </c>
      <c r="C129" s="10">
        <v>6500</v>
      </c>
      <c r="D129" s="7" t="s">
        <v>11</v>
      </c>
      <c r="E129" s="8">
        <v>158.5</v>
      </c>
      <c r="F129" s="8">
        <v>0</v>
      </c>
      <c r="G129" s="8">
        <v>0</v>
      </c>
      <c r="H129" s="15">
        <v>0</v>
      </c>
      <c r="I129" s="15">
        <v>0</v>
      </c>
      <c r="J129" s="15">
        <v>0</v>
      </c>
    </row>
    <row r="130" spans="1:10" ht="14.25" customHeight="1">
      <c r="A130" s="6">
        <v>43614</v>
      </c>
      <c r="B130" s="7" t="s">
        <v>149</v>
      </c>
      <c r="C130" s="10">
        <v>2800</v>
      </c>
      <c r="D130" s="7" t="s">
        <v>11</v>
      </c>
      <c r="E130" s="8">
        <v>515.29999999999995</v>
      </c>
      <c r="F130" s="8">
        <v>523</v>
      </c>
      <c r="G130" s="8">
        <v>530.5</v>
      </c>
      <c r="H130" s="15">
        <f t="shared" ref="H130" si="229">(IF(D130="SELL",E130-F130,IF(D130="BUY",F130-E130)))*C130</f>
        <v>21560.000000000127</v>
      </c>
      <c r="I130" s="15">
        <f>(IF(D130="SELL",IF(G130="",0,F130-G130),IF(D130="BUY",IF(G130="",0,G130-F130))))*C130</f>
        <v>21000</v>
      </c>
      <c r="J130" s="15">
        <f t="shared" ref="J130" si="230">SUM(H130,I130)</f>
        <v>42560.000000000131</v>
      </c>
    </row>
    <row r="131" spans="1:10" ht="14.25" customHeight="1">
      <c r="A131" s="6">
        <v>43613</v>
      </c>
      <c r="B131" s="7" t="s">
        <v>124</v>
      </c>
      <c r="C131" s="10">
        <v>3800</v>
      </c>
      <c r="D131" s="7" t="s">
        <v>11</v>
      </c>
      <c r="E131" s="8">
        <v>260.5</v>
      </c>
      <c r="F131" s="8">
        <v>265</v>
      </c>
      <c r="G131" s="8">
        <v>268</v>
      </c>
      <c r="H131" s="15">
        <f t="shared" ref="H131" si="231">(IF(D131="SELL",E131-F131,IF(D131="BUY",F131-E131)))*C131</f>
        <v>17100</v>
      </c>
      <c r="I131" s="15">
        <f>(IF(D131="SELL",IF(G131="",0,F131-G131),IF(D131="BUY",IF(G131="",0,G131-F131))))*C131</f>
        <v>11400</v>
      </c>
      <c r="J131" s="15">
        <f t="shared" ref="J131" si="232">SUM(H131,I131)</f>
        <v>28500</v>
      </c>
    </row>
    <row r="132" spans="1:10" ht="13.5" customHeight="1">
      <c r="A132" s="6">
        <v>43609</v>
      </c>
      <c r="B132" s="7" t="s">
        <v>67</v>
      </c>
      <c r="C132" s="10">
        <v>2000</v>
      </c>
      <c r="D132" s="7" t="s">
        <v>11</v>
      </c>
      <c r="E132" s="8">
        <v>500.5</v>
      </c>
      <c r="F132" s="8">
        <v>506.5</v>
      </c>
      <c r="G132" s="8">
        <v>512.6</v>
      </c>
      <c r="H132" s="15">
        <f t="shared" ref="H132" si="233">(IF(D132="SELL",E132-F132,IF(D132="BUY",F132-E132)))*C132</f>
        <v>12000</v>
      </c>
      <c r="I132" s="15">
        <f>(IF(D132="SELL",IF(G132="",0,F132-G132),IF(D132="BUY",IF(G132="",0,G132-F132))))*C132</f>
        <v>12200.000000000045</v>
      </c>
      <c r="J132" s="15">
        <f t="shared" ref="J132" si="234">SUM(H132,I132)</f>
        <v>24200.000000000044</v>
      </c>
    </row>
    <row r="133" spans="1:10" ht="13.5" customHeight="1">
      <c r="A133" s="6">
        <v>43609</v>
      </c>
      <c r="B133" s="7" t="s">
        <v>124</v>
      </c>
      <c r="C133" s="10">
        <v>1000</v>
      </c>
      <c r="D133" s="7" t="s">
        <v>11</v>
      </c>
      <c r="E133" s="8">
        <v>773</v>
      </c>
      <c r="F133" s="8">
        <v>773</v>
      </c>
      <c r="G133" s="8">
        <v>0</v>
      </c>
      <c r="H133" s="15">
        <f t="shared" ref="H133" si="235">(IF(D133="SELL",E133-F133,IF(D133="BUY",F133-E133)))*C133</f>
        <v>0</v>
      </c>
      <c r="I133" s="15">
        <v>0</v>
      </c>
      <c r="J133" s="15">
        <f t="shared" ref="J133" si="236">SUM(H133,I133)</f>
        <v>0</v>
      </c>
    </row>
    <row r="134" spans="1:10" ht="13.5" customHeight="1">
      <c r="A134" s="6">
        <v>43606</v>
      </c>
      <c r="B134" s="7" t="s">
        <v>187</v>
      </c>
      <c r="C134" s="10">
        <v>2000</v>
      </c>
      <c r="D134" s="7" t="s">
        <v>11</v>
      </c>
      <c r="E134" s="8">
        <v>439.2</v>
      </c>
      <c r="F134" s="8">
        <v>446</v>
      </c>
      <c r="G134" s="8">
        <v>456</v>
      </c>
      <c r="H134" s="15">
        <f t="shared" ref="H134" si="237">(IF(D134="SELL",E134-F134,IF(D134="BUY",F134-E134)))*C134</f>
        <v>13600.000000000022</v>
      </c>
      <c r="I134" s="15">
        <v>0</v>
      </c>
      <c r="J134" s="15">
        <f t="shared" ref="J134" si="238">SUM(H134,I134)</f>
        <v>13600.000000000022</v>
      </c>
    </row>
    <row r="135" spans="1:10" ht="13.5" customHeight="1">
      <c r="A135" s="6">
        <v>43605</v>
      </c>
      <c r="B135" s="7" t="s">
        <v>124</v>
      </c>
      <c r="C135" s="10">
        <v>10000</v>
      </c>
      <c r="D135" s="7" t="s">
        <v>11</v>
      </c>
      <c r="E135" s="8">
        <v>108.5</v>
      </c>
      <c r="F135" s="8">
        <v>108.5</v>
      </c>
      <c r="G135" s="8">
        <v>0</v>
      </c>
      <c r="H135" s="15">
        <f t="shared" ref="H135" si="239">(IF(D135="SELL",E135-F135,IF(D135="BUY",F135-E135)))*C135</f>
        <v>0</v>
      </c>
      <c r="I135" s="15">
        <v>0</v>
      </c>
      <c r="J135" s="15">
        <f t="shared" ref="J135" si="240">SUM(H135,I135)</f>
        <v>0</v>
      </c>
    </row>
    <row r="136" spans="1:10" ht="13.5" customHeight="1">
      <c r="A136" s="6">
        <v>43602</v>
      </c>
      <c r="B136" s="7" t="s">
        <v>182</v>
      </c>
      <c r="C136" s="10">
        <v>500</v>
      </c>
      <c r="D136" s="7" t="s">
        <v>11</v>
      </c>
      <c r="E136" s="8">
        <v>2811</v>
      </c>
      <c r="F136" s="8">
        <v>2822.1</v>
      </c>
      <c r="G136" s="8">
        <v>0</v>
      </c>
      <c r="H136" s="15">
        <f t="shared" ref="H136" si="241">(IF(D136="SELL",E136-F136,IF(D136="BUY",F136-E136)))*C136</f>
        <v>5549.9999999999545</v>
      </c>
      <c r="I136" s="15">
        <v>0</v>
      </c>
      <c r="J136" s="15">
        <f t="shared" ref="J136" si="242">SUM(H136,I136)</f>
        <v>5549.9999999999545</v>
      </c>
    </row>
    <row r="137" spans="1:10" ht="13.5" customHeight="1">
      <c r="A137" s="6">
        <v>43602</v>
      </c>
      <c r="B137" s="7" t="s">
        <v>141</v>
      </c>
      <c r="C137" s="10">
        <v>2000</v>
      </c>
      <c r="D137" s="7" t="s">
        <v>11</v>
      </c>
      <c r="E137" s="8">
        <v>328.2</v>
      </c>
      <c r="F137" s="8">
        <v>332</v>
      </c>
      <c r="G137" s="8">
        <v>336.5</v>
      </c>
      <c r="H137" s="15">
        <f t="shared" ref="H137" si="243">(IF(D137="SELL",E137-F137,IF(D137="BUY",F137-E137)))*C137</f>
        <v>7600.0000000000227</v>
      </c>
      <c r="I137" s="15">
        <v>0</v>
      </c>
      <c r="J137" s="15">
        <f t="shared" ref="J137" si="244">SUM(H137,I137)</f>
        <v>7600.0000000000227</v>
      </c>
    </row>
    <row r="138" spans="1:10" ht="13.5" customHeight="1">
      <c r="A138" s="6">
        <v>43601</v>
      </c>
      <c r="B138" s="7" t="s">
        <v>56</v>
      </c>
      <c r="C138" s="10">
        <v>5000</v>
      </c>
      <c r="D138" s="7" t="s">
        <v>11</v>
      </c>
      <c r="E138" s="8">
        <v>130.1</v>
      </c>
      <c r="F138" s="8">
        <v>126.5</v>
      </c>
      <c r="G138" s="8">
        <v>0</v>
      </c>
      <c r="H138" s="15">
        <f t="shared" ref="H138" si="245">(IF(D138="SELL",E138-F138,IF(D138="BUY",F138-E138)))*C138</f>
        <v>-17999.999999999971</v>
      </c>
      <c r="I138" s="15">
        <v>0</v>
      </c>
      <c r="J138" s="15">
        <f t="shared" ref="J138" si="246">SUM(H138,I138)</f>
        <v>-17999.999999999971</v>
      </c>
    </row>
    <row r="139" spans="1:10" ht="13.5" customHeight="1">
      <c r="A139" s="6">
        <v>43601</v>
      </c>
      <c r="B139" s="7" t="s">
        <v>15</v>
      </c>
      <c r="C139" s="10">
        <v>2000</v>
      </c>
      <c r="D139" s="7" t="s">
        <v>11</v>
      </c>
      <c r="E139" s="8">
        <v>602.6</v>
      </c>
      <c r="F139" s="8">
        <v>596.5</v>
      </c>
      <c r="G139" s="8">
        <v>0</v>
      </c>
      <c r="H139" s="15">
        <f t="shared" ref="H139" si="247">(IF(D139="SELL",E139-F139,IF(D139="BUY",F139-E139)))*C139</f>
        <v>-12200.000000000045</v>
      </c>
      <c r="I139" s="15">
        <v>0</v>
      </c>
      <c r="J139" s="15">
        <f t="shared" ref="J139" si="248">SUM(H139,I139)</f>
        <v>-12200.000000000045</v>
      </c>
    </row>
    <row r="140" spans="1:10" ht="13.5" customHeight="1">
      <c r="A140" s="6">
        <v>43600</v>
      </c>
      <c r="B140" s="7" t="s">
        <v>88</v>
      </c>
      <c r="C140" s="10">
        <v>2000</v>
      </c>
      <c r="D140" s="7" t="s">
        <v>11</v>
      </c>
      <c r="E140" s="8">
        <v>596.54999999999995</v>
      </c>
      <c r="F140" s="8" t="s">
        <v>186</v>
      </c>
      <c r="G140" s="8">
        <v>0</v>
      </c>
      <c r="H140" s="15">
        <v>0</v>
      </c>
      <c r="I140" s="15">
        <v>0</v>
      </c>
      <c r="J140" s="15">
        <v>0</v>
      </c>
    </row>
    <row r="141" spans="1:10" customFormat="1" ht="15.75">
      <c r="A141" s="6">
        <v>43600</v>
      </c>
      <c r="B141" s="7" t="s">
        <v>74</v>
      </c>
      <c r="C141" s="10">
        <v>500</v>
      </c>
      <c r="D141" s="7" t="s">
        <v>11</v>
      </c>
      <c r="E141" s="8">
        <v>2580</v>
      </c>
      <c r="F141" s="8">
        <v>2600.1999999999998</v>
      </c>
      <c r="G141" s="8">
        <v>2620</v>
      </c>
      <c r="H141" s="15">
        <f t="shared" ref="H141" si="249">(IF(D141="SELL",E141-F141,IF(D141="BUY",F141-E141)))*C141</f>
        <v>10099.999999999909</v>
      </c>
      <c r="I141" s="15">
        <f>(IF(D141="SELL",IF(G141="",0,F141-G141),IF(D141="BUY",IF(G141="",0,G141-F141))))*C141</f>
        <v>9900.0000000000909</v>
      </c>
      <c r="J141" s="15">
        <f t="shared" ref="J141" si="250">SUM(H141,I141)</f>
        <v>20000</v>
      </c>
    </row>
    <row r="142" spans="1:10" customFormat="1" ht="15.75">
      <c r="A142" s="6">
        <v>43599</v>
      </c>
      <c r="B142" s="7" t="s">
        <v>141</v>
      </c>
      <c r="C142" s="10">
        <v>500</v>
      </c>
      <c r="D142" s="7" t="s">
        <v>11</v>
      </c>
      <c r="E142" s="8">
        <v>2580</v>
      </c>
      <c r="F142" s="8">
        <v>2600.1999999999998</v>
      </c>
      <c r="G142" s="8">
        <v>2620</v>
      </c>
      <c r="H142" s="15">
        <f t="shared" ref="H142:H144" si="251">(IF(D142="SELL",E142-F142,IF(D142="BUY",F142-E142)))*C142</f>
        <v>10099.999999999909</v>
      </c>
      <c r="I142" s="15">
        <f t="shared" ref="I142:I143" si="252">(IF(D142="SELL",IF(G142="",0,F142-G142),IF(D142="BUY",IF(G142="",0,G142-F142))))*C142</f>
        <v>9900.0000000000909</v>
      </c>
      <c r="J142" s="15">
        <f t="shared" ref="J142:J144" si="253">SUM(H142,I142)</f>
        <v>20000</v>
      </c>
    </row>
    <row r="143" spans="1:10" customFormat="1" ht="15.75">
      <c r="A143" s="6">
        <v>43595</v>
      </c>
      <c r="B143" s="7" t="s">
        <v>141</v>
      </c>
      <c r="C143" s="10">
        <v>1500</v>
      </c>
      <c r="D143" s="7" t="s">
        <v>11</v>
      </c>
      <c r="E143" s="8">
        <v>485.3</v>
      </c>
      <c r="F143" s="8">
        <v>493.2</v>
      </c>
      <c r="G143" s="8">
        <v>505</v>
      </c>
      <c r="H143" s="15">
        <f t="shared" si="251"/>
        <v>11849.999999999965</v>
      </c>
      <c r="I143" s="15">
        <f t="shared" si="252"/>
        <v>17700.000000000018</v>
      </c>
      <c r="J143" s="15">
        <f t="shared" si="253"/>
        <v>29549.999999999985</v>
      </c>
    </row>
    <row r="144" spans="1:10" customFormat="1" ht="15.75">
      <c r="A144" s="6">
        <v>43594</v>
      </c>
      <c r="B144" s="7" t="s">
        <v>185</v>
      </c>
      <c r="C144" s="10">
        <v>10000</v>
      </c>
      <c r="D144" s="7" t="s">
        <v>11</v>
      </c>
      <c r="E144" s="8">
        <v>134.1</v>
      </c>
      <c r="F144" s="8">
        <v>132.1</v>
      </c>
      <c r="G144" s="8">
        <v>0</v>
      </c>
      <c r="H144" s="15">
        <f t="shared" si="251"/>
        <v>-20000</v>
      </c>
      <c r="I144" s="15">
        <v>0</v>
      </c>
      <c r="J144" s="15">
        <f t="shared" si="253"/>
        <v>-20000</v>
      </c>
    </row>
    <row r="145" spans="1:10" customFormat="1" ht="15.75">
      <c r="A145" s="6">
        <v>43592</v>
      </c>
      <c r="B145" s="7" t="s">
        <v>139</v>
      </c>
      <c r="C145" s="10">
        <v>10000</v>
      </c>
      <c r="D145" s="7" t="s">
        <v>11</v>
      </c>
      <c r="E145" s="8">
        <v>135</v>
      </c>
      <c r="F145" s="8">
        <v>136.80000000000001</v>
      </c>
      <c r="G145" s="8">
        <v>139.5</v>
      </c>
      <c r="H145" s="15">
        <f t="shared" ref="H145:H146" si="254">(IF(D145="SELL",E145-F145,IF(D145="BUY",F145-E145)))*C145</f>
        <v>18000.000000000113</v>
      </c>
      <c r="I145" s="15">
        <v>0</v>
      </c>
      <c r="J145" s="15">
        <f t="shared" ref="J145" si="255">SUM(H145,I145)</f>
        <v>18000.000000000113</v>
      </c>
    </row>
    <row r="146" spans="1:10" customFormat="1" ht="15.75">
      <c r="A146" s="6">
        <v>43592</v>
      </c>
      <c r="B146" s="7" t="s">
        <v>139</v>
      </c>
      <c r="C146" s="10">
        <v>550</v>
      </c>
      <c r="D146" s="7" t="s">
        <v>11</v>
      </c>
      <c r="E146" s="8">
        <v>1398.2</v>
      </c>
      <c r="F146" s="8">
        <v>1411</v>
      </c>
      <c r="G146" s="8">
        <v>1428</v>
      </c>
      <c r="H146" s="15">
        <f t="shared" si="254"/>
        <v>7039.9999999999745</v>
      </c>
      <c r="I146" s="15">
        <f>(IF(D146="SELL",IF(G146="",0,F146-G146),IF(D146="BUY",IF(G146="",0,G146-F146))))*C146</f>
        <v>9350</v>
      </c>
      <c r="J146" s="15">
        <f>SUM(H146,I146)</f>
        <v>16389.999999999975</v>
      </c>
    </row>
    <row r="147" spans="1:10" ht="13.5" customHeight="1">
      <c r="A147" s="6">
        <v>43587</v>
      </c>
      <c r="B147" s="7" t="s">
        <v>184</v>
      </c>
      <c r="C147" s="10">
        <v>10000</v>
      </c>
      <c r="D147" s="7" t="s">
        <v>10</v>
      </c>
      <c r="E147" s="8">
        <v>123</v>
      </c>
      <c r="F147" s="8">
        <v>126</v>
      </c>
      <c r="G147" s="8">
        <v>0</v>
      </c>
      <c r="H147" s="15">
        <f t="shared" ref="H147" si="256">(IF(D147="SELL",E147-F147,IF(D147="BUY",F147-E147)))*C147</f>
        <v>-30000</v>
      </c>
      <c r="I147" s="15">
        <v>0</v>
      </c>
      <c r="J147" s="15">
        <f t="shared" ref="J147" si="257">SUM(H147,I147)</f>
        <v>-30000</v>
      </c>
    </row>
    <row r="148" spans="1:10" ht="13.5" customHeight="1">
      <c r="A148" s="6">
        <v>43580</v>
      </c>
      <c r="B148" s="7" t="s">
        <v>15</v>
      </c>
      <c r="C148" s="10">
        <v>16500</v>
      </c>
      <c r="D148" s="7" t="s">
        <v>11</v>
      </c>
      <c r="E148" s="8">
        <v>122</v>
      </c>
      <c r="F148" s="8">
        <v>122.3</v>
      </c>
      <c r="G148" s="8">
        <v>0</v>
      </c>
      <c r="H148" s="15">
        <f t="shared" ref="H148:H149" si="258">(IF(D148="SELL",E148-F148,IF(D148="BUY",F148-E148)))*C148</f>
        <v>4949.9999999999527</v>
      </c>
      <c r="I148" s="15">
        <v>0</v>
      </c>
      <c r="J148" s="15">
        <f t="shared" ref="J148:J149" si="259">SUM(H148,I148)</f>
        <v>4949.9999999999527</v>
      </c>
    </row>
    <row r="149" spans="1:10" ht="13.5" customHeight="1">
      <c r="A149" s="6">
        <v>43579</v>
      </c>
      <c r="B149" s="7" t="s">
        <v>183</v>
      </c>
      <c r="C149" s="10">
        <v>10000</v>
      </c>
      <c r="D149" s="7" t="s">
        <v>11</v>
      </c>
      <c r="E149" s="8">
        <v>114.4</v>
      </c>
      <c r="F149" s="8">
        <v>116.5</v>
      </c>
      <c r="G149" s="8">
        <v>119.2</v>
      </c>
      <c r="H149" s="15">
        <f t="shared" si="258"/>
        <v>20999.999999999942</v>
      </c>
      <c r="I149" s="15">
        <f>(IF(D149="SELL",IF(G149="",0,F149-G149),IF(D149="BUY",IF(G149="",0,G149-F149))))*C149</f>
        <v>27000.000000000029</v>
      </c>
      <c r="J149" s="15">
        <f t="shared" si="259"/>
        <v>47999.999999999971</v>
      </c>
    </row>
    <row r="150" spans="1:10" ht="13.5" customHeight="1">
      <c r="A150" s="6">
        <v>43579</v>
      </c>
      <c r="B150" s="7" t="s">
        <v>183</v>
      </c>
      <c r="C150" s="10">
        <v>10000</v>
      </c>
      <c r="D150" s="7" t="s">
        <v>11</v>
      </c>
      <c r="E150" s="8">
        <v>133.1</v>
      </c>
      <c r="F150" s="8">
        <v>136.5</v>
      </c>
      <c r="G150" s="8">
        <v>139.85</v>
      </c>
      <c r="H150" s="15">
        <f t="shared" ref="H150" si="260">(IF(D150="SELL",E150-F150,IF(D150="BUY",F150-E150)))*C150</f>
        <v>34000.000000000058</v>
      </c>
      <c r="I150" s="15">
        <v>0</v>
      </c>
      <c r="J150" s="15">
        <f t="shared" ref="J150" si="261">SUM(H150,I150)</f>
        <v>34000.000000000058</v>
      </c>
    </row>
    <row r="151" spans="1:10" ht="13.5" customHeight="1">
      <c r="A151" s="6">
        <v>43578</v>
      </c>
      <c r="B151" s="7" t="s">
        <v>182</v>
      </c>
      <c r="C151" s="10">
        <v>2000</v>
      </c>
      <c r="D151" s="7" t="s">
        <v>11</v>
      </c>
      <c r="E151" s="8">
        <v>632.6</v>
      </c>
      <c r="F151" s="8">
        <v>636.95000000000005</v>
      </c>
      <c r="G151" s="8">
        <v>650</v>
      </c>
      <c r="H151" s="15">
        <f t="shared" ref="H151:H153" si="262">(IF(D151="SELL",E151-F151,IF(D151="BUY",F151-E151)))*C151</f>
        <v>8700.0000000000455</v>
      </c>
      <c r="I151" s="15">
        <v>0</v>
      </c>
      <c r="J151" s="15">
        <f t="shared" ref="J151:J153" si="263">SUM(H151,I151)</f>
        <v>8700.0000000000455</v>
      </c>
    </row>
    <row r="152" spans="1:10" ht="13.5" customHeight="1">
      <c r="A152" s="6">
        <v>43577</v>
      </c>
      <c r="B152" s="7" t="s">
        <v>165</v>
      </c>
      <c r="C152" s="10">
        <v>8000</v>
      </c>
      <c r="D152" s="7" t="s">
        <v>10</v>
      </c>
      <c r="E152" s="8">
        <v>130.1</v>
      </c>
      <c r="F152" s="8">
        <v>128</v>
      </c>
      <c r="G152" s="8">
        <v>126.6</v>
      </c>
      <c r="H152" s="15">
        <f t="shared" si="262"/>
        <v>16799.999999999956</v>
      </c>
      <c r="I152" s="15">
        <f t="shared" ref="I152:I153" si="264">(IF(D152="SELL",IF(G152="",0,F152-G152),IF(D152="BUY",IF(G152="",0,G152-F152))))*C152</f>
        <v>11200.000000000045</v>
      </c>
      <c r="J152" s="15">
        <f t="shared" si="263"/>
        <v>28000</v>
      </c>
    </row>
    <row r="153" spans="1:10" ht="13.5" customHeight="1">
      <c r="A153" s="6">
        <v>43571</v>
      </c>
      <c r="B153" s="7" t="s">
        <v>182</v>
      </c>
      <c r="C153" s="10">
        <v>6500</v>
      </c>
      <c r="D153" s="7" t="s">
        <v>11</v>
      </c>
      <c r="E153" s="8">
        <v>138.5</v>
      </c>
      <c r="F153" s="8">
        <v>142</v>
      </c>
      <c r="G153" s="8">
        <v>145</v>
      </c>
      <c r="H153" s="15">
        <f t="shared" si="262"/>
        <v>22750</v>
      </c>
      <c r="I153" s="15">
        <f t="shared" si="264"/>
        <v>19500</v>
      </c>
      <c r="J153" s="15">
        <f t="shared" si="263"/>
        <v>42250</v>
      </c>
    </row>
    <row r="154" spans="1:10" ht="13.5" customHeight="1">
      <c r="A154" s="6">
        <v>43570</v>
      </c>
      <c r="B154" s="7" t="s">
        <v>182</v>
      </c>
      <c r="C154" s="10">
        <v>500</v>
      </c>
      <c r="D154" s="7" t="s">
        <v>11</v>
      </c>
      <c r="E154" s="8">
        <v>2201</v>
      </c>
      <c r="F154" s="8">
        <v>2228</v>
      </c>
      <c r="G154" s="8">
        <v>2260</v>
      </c>
      <c r="H154" s="15">
        <f t="shared" ref="H154" si="265">(IF(D154="SELL",E154-F154,IF(D154="BUY",F154-E154)))*C154</f>
        <v>13500</v>
      </c>
      <c r="I154" s="15">
        <v>0</v>
      </c>
      <c r="J154" s="15">
        <f t="shared" ref="J154" si="266">SUM(H154,I154)</f>
        <v>13500</v>
      </c>
    </row>
    <row r="155" spans="1:10" ht="13.5" customHeight="1">
      <c r="A155" s="6">
        <v>43567</v>
      </c>
      <c r="B155" s="7" t="s">
        <v>145</v>
      </c>
      <c r="C155" s="10">
        <v>2000</v>
      </c>
      <c r="D155" s="7" t="s">
        <v>11</v>
      </c>
      <c r="E155" s="8">
        <v>653</v>
      </c>
      <c r="F155" s="8">
        <v>653</v>
      </c>
      <c r="G155" s="8">
        <v>0</v>
      </c>
      <c r="H155" s="15">
        <f t="shared" ref="H155:H163" si="267">(IF(D155="SELL",E155-F155,IF(D155="BUY",F155-E155)))*C155</f>
        <v>0</v>
      </c>
      <c r="I155" s="15">
        <v>0</v>
      </c>
      <c r="J155" s="15">
        <f t="shared" ref="J155:J163" si="268">SUM(H155,I155)</f>
        <v>0</v>
      </c>
    </row>
    <row r="156" spans="1:10" ht="13.5" customHeight="1">
      <c r="A156" s="6">
        <v>43566</v>
      </c>
      <c r="B156" s="7" t="s">
        <v>165</v>
      </c>
      <c r="C156" s="10">
        <v>3500</v>
      </c>
      <c r="D156" s="7" t="s">
        <v>11</v>
      </c>
      <c r="E156" s="8">
        <v>315</v>
      </c>
      <c r="F156" s="8">
        <v>328.2</v>
      </c>
      <c r="G156" s="8">
        <v>123</v>
      </c>
      <c r="H156" s="15">
        <f t="shared" si="267"/>
        <v>46199.999999999964</v>
      </c>
      <c r="I156" s="15">
        <v>0</v>
      </c>
      <c r="J156" s="15">
        <f t="shared" si="268"/>
        <v>46199.999999999964</v>
      </c>
    </row>
    <row r="157" spans="1:10" ht="13.5" customHeight="1">
      <c r="A157" s="6">
        <v>43565</v>
      </c>
      <c r="B157" s="7" t="s">
        <v>161</v>
      </c>
      <c r="C157" s="10">
        <v>10000</v>
      </c>
      <c r="D157" s="7" t="s">
        <v>11</v>
      </c>
      <c r="E157" s="8">
        <v>116.8</v>
      </c>
      <c r="F157" s="8">
        <v>119</v>
      </c>
      <c r="G157" s="8">
        <v>123</v>
      </c>
      <c r="H157" s="15">
        <f t="shared" si="267"/>
        <v>22000.000000000029</v>
      </c>
      <c r="I157" s="15">
        <v>0</v>
      </c>
      <c r="J157" s="15">
        <f t="shared" si="268"/>
        <v>22000.000000000029</v>
      </c>
    </row>
    <row r="158" spans="1:10" ht="13.5" customHeight="1">
      <c r="A158" s="6">
        <v>43565</v>
      </c>
      <c r="B158" s="7" t="s">
        <v>181</v>
      </c>
      <c r="C158" s="10">
        <v>10000</v>
      </c>
      <c r="D158" s="7" t="s">
        <v>11</v>
      </c>
      <c r="E158" s="8">
        <v>119.8</v>
      </c>
      <c r="F158" s="8">
        <v>121.9</v>
      </c>
      <c r="G158" s="8">
        <v>126</v>
      </c>
      <c r="H158" s="15">
        <f t="shared" si="267"/>
        <v>21000.000000000084</v>
      </c>
      <c r="I158" s="15">
        <v>0</v>
      </c>
      <c r="J158" s="15">
        <f t="shared" si="268"/>
        <v>21000.000000000084</v>
      </c>
    </row>
    <row r="159" spans="1:10" ht="13.5" customHeight="1">
      <c r="A159" s="6">
        <v>43564</v>
      </c>
      <c r="B159" s="7" t="s">
        <v>180</v>
      </c>
      <c r="C159" s="10">
        <v>2800</v>
      </c>
      <c r="D159" s="7" t="s">
        <v>11</v>
      </c>
      <c r="E159" s="8">
        <v>402</v>
      </c>
      <c r="F159" s="8">
        <v>408.55</v>
      </c>
      <c r="G159" s="8">
        <v>420</v>
      </c>
      <c r="H159" s="15">
        <f t="shared" si="267"/>
        <v>18340.000000000033</v>
      </c>
      <c r="I159" s="15">
        <v>0</v>
      </c>
      <c r="J159" s="15">
        <f t="shared" si="268"/>
        <v>18340.000000000033</v>
      </c>
    </row>
    <row r="160" spans="1:10" ht="13.5" customHeight="1">
      <c r="A160" s="6">
        <v>43564</v>
      </c>
      <c r="B160" s="7" t="s">
        <v>179</v>
      </c>
      <c r="C160" s="10">
        <v>5000</v>
      </c>
      <c r="D160" s="7" t="s">
        <v>11</v>
      </c>
      <c r="E160" s="8">
        <v>253</v>
      </c>
      <c r="F160" s="8">
        <v>256.64999999999998</v>
      </c>
      <c r="G160" s="8">
        <v>262</v>
      </c>
      <c r="H160" s="15">
        <f t="shared" si="267"/>
        <v>18249.999999999887</v>
      </c>
      <c r="I160" s="15">
        <v>0</v>
      </c>
      <c r="J160" s="15">
        <f t="shared" si="268"/>
        <v>18249.999999999887</v>
      </c>
    </row>
    <row r="161" spans="1:10" ht="13.5" customHeight="1">
      <c r="A161" s="6">
        <v>43563</v>
      </c>
      <c r="B161" s="7" t="s">
        <v>178</v>
      </c>
      <c r="C161" s="10">
        <v>1000</v>
      </c>
      <c r="D161" s="7" t="s">
        <v>11</v>
      </c>
      <c r="E161" s="8">
        <v>1465</v>
      </c>
      <c r="F161" s="8">
        <v>1483.2</v>
      </c>
      <c r="G161" s="8">
        <v>1523.2</v>
      </c>
      <c r="H161" s="15">
        <f t="shared" si="267"/>
        <v>18200.000000000044</v>
      </c>
      <c r="I161" s="15">
        <v>0</v>
      </c>
      <c r="J161" s="15">
        <f t="shared" si="268"/>
        <v>18200.000000000044</v>
      </c>
    </row>
    <row r="162" spans="1:10" ht="13.5" customHeight="1">
      <c r="A162" s="6">
        <v>43560</v>
      </c>
      <c r="B162" s="7" t="s">
        <v>64</v>
      </c>
      <c r="C162" s="10">
        <v>3500</v>
      </c>
      <c r="D162" s="7" t="s">
        <v>11</v>
      </c>
      <c r="E162" s="8">
        <v>325.3</v>
      </c>
      <c r="F162" s="8">
        <v>329</v>
      </c>
      <c r="G162" s="8">
        <v>338</v>
      </c>
      <c r="H162" s="15">
        <f t="shared" si="267"/>
        <v>12949.99999999996</v>
      </c>
      <c r="I162" s="15">
        <v>0</v>
      </c>
      <c r="J162" s="15">
        <f t="shared" si="268"/>
        <v>12949.99999999996</v>
      </c>
    </row>
    <row r="163" spans="1:10" ht="13.5" customHeight="1">
      <c r="A163" s="6">
        <v>43560</v>
      </c>
      <c r="B163" s="7" t="s">
        <v>177</v>
      </c>
      <c r="C163" s="10">
        <v>2000</v>
      </c>
      <c r="D163" s="7" t="s">
        <v>11</v>
      </c>
      <c r="E163" s="8">
        <v>611</v>
      </c>
      <c r="F163" s="8">
        <v>623</v>
      </c>
      <c r="G163" s="8">
        <v>638.29999999999995</v>
      </c>
      <c r="H163" s="15">
        <f t="shared" si="267"/>
        <v>24000</v>
      </c>
      <c r="I163" s="15">
        <v>0</v>
      </c>
      <c r="J163" s="15">
        <f t="shared" si="268"/>
        <v>24000</v>
      </c>
    </row>
    <row r="164" spans="1:10" ht="13.5" customHeight="1">
      <c r="A164" s="6">
        <v>43559</v>
      </c>
      <c r="B164" s="7" t="s">
        <v>176</v>
      </c>
      <c r="C164" s="10">
        <v>5000</v>
      </c>
      <c r="D164" s="7" t="s">
        <v>11</v>
      </c>
      <c r="E164" s="8">
        <v>145.65</v>
      </c>
      <c r="F164" s="8">
        <v>145.65</v>
      </c>
      <c r="G164" s="8">
        <v>0</v>
      </c>
      <c r="H164" s="15">
        <f t="shared" ref="H164" si="269">(IF(D164="SELL",E164-F164,IF(D164="BUY",F164-E164)))*C164</f>
        <v>0</v>
      </c>
      <c r="I164" s="15">
        <v>0</v>
      </c>
      <c r="J164" s="15">
        <f t="shared" ref="J164" si="270">SUM(H164,I164)</f>
        <v>0</v>
      </c>
    </row>
    <row r="165" spans="1:10" ht="13.5" customHeight="1">
      <c r="A165" s="6">
        <v>43559</v>
      </c>
      <c r="B165" s="7" t="s">
        <v>175</v>
      </c>
      <c r="C165" s="10">
        <v>10000</v>
      </c>
      <c r="D165" s="7" t="s">
        <v>11</v>
      </c>
      <c r="E165" s="8">
        <v>91</v>
      </c>
      <c r="F165" s="8">
        <v>93.2</v>
      </c>
      <c r="G165" s="8">
        <v>96</v>
      </c>
      <c r="H165" s="15">
        <f t="shared" ref="H165:H166" si="271">(IF(D165="SELL",E165-F165,IF(D165="BUY",F165-E165)))*C165</f>
        <v>22000.000000000029</v>
      </c>
      <c r="I165" s="15">
        <v>0</v>
      </c>
      <c r="J165" s="15">
        <f t="shared" ref="J165:J166" si="272">SUM(H165,I165)</f>
        <v>22000.000000000029</v>
      </c>
    </row>
    <row r="166" spans="1:10" ht="13.5" customHeight="1">
      <c r="A166" s="6">
        <v>43557</v>
      </c>
      <c r="B166" s="7" t="s">
        <v>174</v>
      </c>
      <c r="C166" s="10">
        <v>8000</v>
      </c>
      <c r="D166" s="7" t="s">
        <v>11</v>
      </c>
      <c r="E166" s="8">
        <v>141.55000000000001</v>
      </c>
      <c r="F166" s="8">
        <v>144</v>
      </c>
      <c r="G166" s="8">
        <v>147.80000000000001</v>
      </c>
      <c r="H166" s="15">
        <f t="shared" si="271"/>
        <v>19599.999999999909</v>
      </c>
      <c r="I166" s="15">
        <f>(IF(D166="SELL",IF(G166="",0,F166-G166),IF(D166="BUY",IF(G166="",0,G166-F166))))*C166</f>
        <v>30400.000000000091</v>
      </c>
      <c r="J166" s="15">
        <f t="shared" si="272"/>
        <v>50000</v>
      </c>
    </row>
    <row r="167" spans="1:10" ht="13.5" customHeight="1">
      <c r="A167" s="6">
        <v>43556</v>
      </c>
      <c r="B167" s="7" t="s">
        <v>173</v>
      </c>
      <c r="C167" s="10">
        <v>1000</v>
      </c>
      <c r="D167" s="7" t="s">
        <v>11</v>
      </c>
      <c r="E167" s="8">
        <v>1318.2</v>
      </c>
      <c r="F167" s="8">
        <v>1301</v>
      </c>
      <c r="G167" s="8">
        <v>0</v>
      </c>
      <c r="H167" s="15">
        <f t="shared" ref="H167" si="273">(IF(D167="SELL",E167-F167,IF(D167="BUY",F167-E167)))*C167</f>
        <v>-17200.000000000044</v>
      </c>
      <c r="I167" s="15">
        <v>0</v>
      </c>
      <c r="J167" s="15">
        <f t="shared" ref="J167" si="274">SUM(H167,I167)</f>
        <v>-17200.000000000044</v>
      </c>
    </row>
    <row r="168" spans="1:10" ht="13.5" customHeight="1">
      <c r="A168" s="6">
        <v>43552</v>
      </c>
      <c r="B168" s="7" t="s">
        <v>66</v>
      </c>
      <c r="C168" s="10">
        <v>3500</v>
      </c>
      <c r="D168" s="7" t="s">
        <v>11</v>
      </c>
      <c r="E168" s="8">
        <v>332</v>
      </c>
      <c r="F168" s="8">
        <v>332</v>
      </c>
      <c r="G168" s="8">
        <v>0</v>
      </c>
      <c r="H168" s="15">
        <f t="shared" ref="H168" si="275">(IF(D168="SELL",E168-F168,IF(D168="BUY",F168-E168)))*C168</f>
        <v>0</v>
      </c>
      <c r="I168" s="15">
        <v>0</v>
      </c>
      <c r="J168" s="15">
        <f t="shared" ref="J168" si="276">SUM(H168,I168)</f>
        <v>0</v>
      </c>
    </row>
    <row r="169" spans="1:10" ht="13.5" customHeight="1">
      <c r="A169" s="6">
        <v>43552</v>
      </c>
      <c r="B169" s="7" t="s">
        <v>172</v>
      </c>
      <c r="C169" s="10">
        <v>6500</v>
      </c>
      <c r="D169" s="7" t="s">
        <v>11</v>
      </c>
      <c r="E169" s="8">
        <v>178.2</v>
      </c>
      <c r="F169" s="8">
        <v>181.5</v>
      </c>
      <c r="G169" s="8">
        <v>186.5</v>
      </c>
      <c r="H169" s="15">
        <f t="shared" ref="H169" si="277">(IF(D169="SELL",E169-F169,IF(D169="BUY",F169-E169)))*C169</f>
        <v>21450.000000000073</v>
      </c>
      <c r="I169" s="15">
        <v>0</v>
      </c>
      <c r="J169" s="15">
        <f t="shared" ref="J169" si="278">SUM(H169,I169)</f>
        <v>21450.000000000073</v>
      </c>
    </row>
    <row r="170" spans="1:10" ht="13.5" customHeight="1">
      <c r="A170" s="6">
        <v>43546</v>
      </c>
      <c r="B170" s="7" t="s">
        <v>149</v>
      </c>
      <c r="C170" s="10">
        <v>3500</v>
      </c>
      <c r="D170" s="7" t="s">
        <v>10</v>
      </c>
      <c r="E170" s="8">
        <v>645.5</v>
      </c>
      <c r="F170" s="8">
        <v>638.20000000000005</v>
      </c>
      <c r="G170" s="8">
        <v>623.5</v>
      </c>
      <c r="H170" s="15">
        <f t="shared" ref="H170:H171" si="279">(IF(D170="SELL",E170-F170,IF(D170="BUY",F170-E170)))*C170</f>
        <v>25549.99999999984</v>
      </c>
      <c r="I170" s="15">
        <v>0</v>
      </c>
      <c r="J170" s="15">
        <f t="shared" ref="J170:J171" si="280">SUM(H170,I170)</f>
        <v>25549.99999999984</v>
      </c>
    </row>
    <row r="171" spans="1:10" ht="13.5" customHeight="1">
      <c r="A171" s="6">
        <v>43546</v>
      </c>
      <c r="B171" s="7" t="s">
        <v>165</v>
      </c>
      <c r="C171" s="10">
        <v>5000</v>
      </c>
      <c r="D171" s="7" t="s">
        <v>11</v>
      </c>
      <c r="E171" s="8">
        <v>271</v>
      </c>
      <c r="F171" s="8">
        <v>276</v>
      </c>
      <c r="G171" s="8">
        <v>283.5</v>
      </c>
      <c r="H171" s="15">
        <f t="shared" si="279"/>
        <v>25000</v>
      </c>
      <c r="I171" s="15">
        <f>(IF(D171="SELL",IF(G171="",0,F171-G171),IF(D171="BUY",IF(G171="",0,G171-F171))))*C171</f>
        <v>37500</v>
      </c>
      <c r="J171" s="15">
        <f t="shared" si="280"/>
        <v>62500</v>
      </c>
    </row>
    <row r="172" spans="1:10" ht="13.5" customHeight="1">
      <c r="A172" s="6">
        <v>43544</v>
      </c>
      <c r="B172" s="7" t="s">
        <v>171</v>
      </c>
      <c r="C172" s="10">
        <v>3500</v>
      </c>
      <c r="D172" s="7" t="s">
        <v>10</v>
      </c>
      <c r="E172" s="8">
        <v>716.5</v>
      </c>
      <c r="F172" s="8">
        <v>675.3</v>
      </c>
      <c r="G172" s="8">
        <v>738</v>
      </c>
      <c r="H172" s="15">
        <f t="shared" ref="H172" si="281">(IF(D172="SELL",E172-F172,IF(D172="BUY",F172-E172)))*C172</f>
        <v>144200.00000000015</v>
      </c>
      <c r="I172" s="15">
        <v>0</v>
      </c>
      <c r="J172" s="15">
        <f t="shared" ref="J172" si="282">SUM(H172,I172)</f>
        <v>144200.00000000015</v>
      </c>
    </row>
    <row r="173" spans="1:10" ht="13.5" customHeight="1">
      <c r="A173" s="6">
        <v>43544</v>
      </c>
      <c r="B173" s="7" t="s">
        <v>165</v>
      </c>
      <c r="C173" s="10">
        <v>10000</v>
      </c>
      <c r="D173" s="7" t="s">
        <v>11</v>
      </c>
      <c r="E173" s="8">
        <v>0</v>
      </c>
      <c r="F173" s="8">
        <v>0</v>
      </c>
      <c r="G173" s="8">
        <v>0</v>
      </c>
      <c r="H173" s="15">
        <v>0</v>
      </c>
      <c r="I173" s="15">
        <v>0</v>
      </c>
      <c r="J173" s="15">
        <v>0</v>
      </c>
    </row>
    <row r="174" spans="1:10" ht="13.5" customHeight="1">
      <c r="A174" s="6">
        <v>43543</v>
      </c>
      <c r="B174" s="7" t="s">
        <v>142</v>
      </c>
      <c r="C174" s="10">
        <v>10000</v>
      </c>
      <c r="D174" s="7" t="s">
        <v>11</v>
      </c>
      <c r="E174" s="8">
        <v>113.8</v>
      </c>
      <c r="F174" s="8">
        <v>115.5</v>
      </c>
      <c r="G174" s="8">
        <v>118</v>
      </c>
      <c r="H174" s="15">
        <f t="shared" ref="H174" si="283">(IF(D174="SELL",E174-F174,IF(D174="BUY",F174-E174)))*C174</f>
        <v>17000.000000000029</v>
      </c>
      <c r="I174" s="15">
        <f>(IF(D174="SELL",IF(G174="",0,F174-G174),IF(D174="BUY",IF(G174="",0,G174-F174))))*C174</f>
        <v>25000</v>
      </c>
      <c r="J174" s="15">
        <f t="shared" ref="J174" si="284">SUM(H174,I174)</f>
        <v>42000.000000000029</v>
      </c>
    </row>
    <row r="175" spans="1:10" ht="13.5" customHeight="1">
      <c r="A175" s="6">
        <v>43543</v>
      </c>
      <c r="B175" s="7" t="s">
        <v>142</v>
      </c>
      <c r="C175" s="10">
        <v>2000</v>
      </c>
      <c r="D175" s="7" t="s">
        <v>11</v>
      </c>
      <c r="E175" s="8">
        <v>716.5</v>
      </c>
      <c r="F175" s="8">
        <v>728</v>
      </c>
      <c r="G175" s="8">
        <v>738</v>
      </c>
      <c r="H175" s="15">
        <f t="shared" ref="H175" si="285">(IF(D175="SELL",E175-F175,IF(D175="BUY",F175-E175)))*C175</f>
        <v>23000</v>
      </c>
      <c r="I175" s="15">
        <v>0</v>
      </c>
      <c r="J175" s="15">
        <f t="shared" ref="J175" si="286">SUM(H175,I175)</f>
        <v>23000</v>
      </c>
    </row>
    <row r="176" spans="1:10" ht="13.5" customHeight="1">
      <c r="A176" s="6">
        <v>43543</v>
      </c>
      <c r="B176" s="7" t="s">
        <v>165</v>
      </c>
      <c r="C176" s="10">
        <v>2000</v>
      </c>
      <c r="D176" s="7" t="s">
        <v>11</v>
      </c>
      <c r="E176" s="8">
        <v>716.5</v>
      </c>
      <c r="F176" s="8">
        <v>716.5</v>
      </c>
      <c r="G176" s="8">
        <v>0</v>
      </c>
      <c r="H176" s="15">
        <f t="shared" ref="H176" si="287">(IF(D176="SELL",E176-F176,IF(D176="BUY",F176-E176)))*C176</f>
        <v>0</v>
      </c>
      <c r="I176" s="15">
        <v>0</v>
      </c>
      <c r="J176" s="15">
        <f t="shared" ref="J176" si="288">SUM(H176,I176)</f>
        <v>0</v>
      </c>
    </row>
    <row r="177" spans="1:10" ht="13.5" customHeight="1">
      <c r="A177" s="6">
        <v>43543</v>
      </c>
      <c r="B177" s="7" t="s">
        <v>165</v>
      </c>
      <c r="C177" s="10">
        <v>3500</v>
      </c>
      <c r="D177" s="7" t="s">
        <v>10</v>
      </c>
      <c r="E177" s="8">
        <v>645.29999999999995</v>
      </c>
      <c r="F177" s="8">
        <v>638.5</v>
      </c>
      <c r="G177" s="8">
        <v>632</v>
      </c>
      <c r="H177" s="15">
        <f t="shared" ref="H177" si="289">(IF(D177="SELL",E177-F177,IF(D177="BUY",F177-E177)))*C177</f>
        <v>23799.99999999984</v>
      </c>
      <c r="I177" s="15">
        <f>(IF(D177="SELL",IF(G177="",0,F177-G177),IF(D177="BUY",IF(G177="",0,G177-F177))))*C177</f>
        <v>22750</v>
      </c>
      <c r="J177" s="15">
        <f t="shared" ref="J177" si="290">SUM(H177,I177)</f>
        <v>46549.99999999984</v>
      </c>
    </row>
    <row r="178" spans="1:10" ht="13.5" customHeight="1">
      <c r="A178" s="6">
        <v>43542</v>
      </c>
      <c r="B178" s="7" t="s">
        <v>65</v>
      </c>
      <c r="C178" s="10">
        <v>1000</v>
      </c>
      <c r="D178" s="7" t="s">
        <v>11</v>
      </c>
      <c r="E178" s="8">
        <v>1132</v>
      </c>
      <c r="F178" s="8">
        <v>1132</v>
      </c>
      <c r="G178" s="8">
        <v>706.8</v>
      </c>
      <c r="H178" s="15">
        <f t="shared" ref="H178:H179" si="291">(IF(D178="SELL",E178-F178,IF(D178="BUY",F178-E178)))*C178</f>
        <v>0</v>
      </c>
      <c r="I178" s="15">
        <v>0</v>
      </c>
      <c r="J178" s="15">
        <f t="shared" ref="J178:J179" si="292">SUM(H178,I178)</f>
        <v>0</v>
      </c>
    </row>
    <row r="179" spans="1:10" ht="13.5" customHeight="1">
      <c r="A179" s="6">
        <v>43542</v>
      </c>
      <c r="B179" s="7" t="s">
        <v>95</v>
      </c>
      <c r="C179" s="10">
        <v>2000</v>
      </c>
      <c r="D179" s="7" t="s">
        <v>11</v>
      </c>
      <c r="E179" s="8">
        <v>683.85</v>
      </c>
      <c r="F179" s="8">
        <v>691</v>
      </c>
      <c r="G179" s="8">
        <v>706.8</v>
      </c>
      <c r="H179" s="15">
        <f t="shared" si="291"/>
        <v>14299.999999999955</v>
      </c>
      <c r="I179" s="15">
        <f>(IF(D179="SELL",IF(G179="",0,F179-G179),IF(D179="BUY",IF(G179="",0,G179-F179))))*C179</f>
        <v>31599.999999999909</v>
      </c>
      <c r="J179" s="15">
        <f t="shared" si="292"/>
        <v>45899.999999999862</v>
      </c>
    </row>
    <row r="180" spans="1:10" ht="13.5" customHeight="1">
      <c r="A180" s="6">
        <v>43539</v>
      </c>
      <c r="B180" s="7" t="s">
        <v>165</v>
      </c>
      <c r="C180" s="10">
        <v>3200</v>
      </c>
      <c r="D180" s="7" t="s">
        <v>11</v>
      </c>
      <c r="E180" s="8">
        <v>300</v>
      </c>
      <c r="F180" s="8">
        <v>304.89999999999998</v>
      </c>
      <c r="G180" s="8">
        <v>312.60000000000002</v>
      </c>
      <c r="H180" s="15">
        <f t="shared" ref="H180" si="293">(IF(D180="SELL",E180-F180,IF(D180="BUY",F180-E180)))*C180</f>
        <v>15679.999999999927</v>
      </c>
      <c r="I180" s="15">
        <v>0</v>
      </c>
      <c r="J180" s="15">
        <f t="shared" ref="J180" si="294">SUM(H180,I180)</f>
        <v>15679.999999999927</v>
      </c>
    </row>
    <row r="181" spans="1:10" ht="13.5" customHeight="1">
      <c r="A181" s="6">
        <v>43539</v>
      </c>
      <c r="B181" s="7" t="s">
        <v>170</v>
      </c>
      <c r="C181" s="10">
        <v>2000</v>
      </c>
      <c r="D181" s="7" t="s">
        <v>11</v>
      </c>
      <c r="E181" s="8">
        <v>781</v>
      </c>
      <c r="F181" s="8">
        <v>788</v>
      </c>
      <c r="G181" s="8">
        <v>796</v>
      </c>
      <c r="H181" s="15">
        <f t="shared" ref="H181:H182" si="295">(IF(D181="SELL",E181-F181,IF(D181="BUY",F181-E181)))*C181</f>
        <v>14000</v>
      </c>
      <c r="I181" s="15">
        <v>0</v>
      </c>
      <c r="J181" s="15">
        <f t="shared" ref="J181:J182" si="296">SUM(H181,I181)</f>
        <v>14000</v>
      </c>
    </row>
    <row r="182" spans="1:10" ht="13.5" customHeight="1">
      <c r="A182" s="6">
        <v>43539</v>
      </c>
      <c r="B182" s="7" t="s">
        <v>169</v>
      </c>
      <c r="C182" s="10">
        <v>2000</v>
      </c>
      <c r="D182" s="7" t="s">
        <v>11</v>
      </c>
      <c r="E182" s="8">
        <v>367</v>
      </c>
      <c r="F182" s="8">
        <v>370</v>
      </c>
      <c r="G182" s="8">
        <v>373</v>
      </c>
      <c r="H182" s="15">
        <f t="shared" si="295"/>
        <v>6000</v>
      </c>
      <c r="I182" s="15">
        <f>(IF(D182="SELL",IF(G182="",0,F182-G182),IF(D182="BUY",IF(G182="",0,G182-F182))))*C182</f>
        <v>6000</v>
      </c>
      <c r="J182" s="15">
        <f t="shared" si="296"/>
        <v>12000</v>
      </c>
    </row>
    <row r="183" spans="1:10" ht="13.5" customHeight="1">
      <c r="A183" s="6">
        <v>43539</v>
      </c>
      <c r="B183" s="7" t="s">
        <v>56</v>
      </c>
      <c r="C183" s="10">
        <v>3200</v>
      </c>
      <c r="D183" s="7" t="s">
        <v>11</v>
      </c>
      <c r="E183" s="8">
        <v>450</v>
      </c>
      <c r="F183" s="8">
        <v>450</v>
      </c>
      <c r="G183" s="8">
        <v>0</v>
      </c>
      <c r="H183" s="15">
        <f t="shared" ref="H183" si="297">(IF(D183="SELL",E183-F183,IF(D183="BUY",F183-E183)))*C183</f>
        <v>0</v>
      </c>
      <c r="I183" s="15">
        <v>0</v>
      </c>
      <c r="J183" s="15">
        <f t="shared" ref="J183" si="298">SUM(H183,I183)</f>
        <v>0</v>
      </c>
    </row>
    <row r="184" spans="1:10" ht="13.5" customHeight="1">
      <c r="A184" s="6">
        <v>43538</v>
      </c>
      <c r="B184" s="7" t="s">
        <v>44</v>
      </c>
      <c r="C184" s="10">
        <v>2000</v>
      </c>
      <c r="D184" s="7" t="s">
        <v>11</v>
      </c>
      <c r="E184" s="8">
        <v>475.3</v>
      </c>
      <c r="F184" s="8">
        <v>468.2</v>
      </c>
      <c r="G184" s="8">
        <v>0</v>
      </c>
      <c r="H184" s="15">
        <f t="shared" ref="H184" si="299">(IF(D184="SELL",E184-F184,IF(D184="BUY",F184-E184)))*C184</f>
        <v>-14200.000000000045</v>
      </c>
      <c r="I184" s="15">
        <v>0</v>
      </c>
      <c r="J184" s="15">
        <f t="shared" ref="J184" si="300">SUM(H184,I184)</f>
        <v>-14200.000000000045</v>
      </c>
    </row>
    <row r="185" spans="1:10" ht="13.5" customHeight="1">
      <c r="A185" s="6">
        <v>43537</v>
      </c>
      <c r="B185" s="7" t="s">
        <v>168</v>
      </c>
      <c r="C185" s="10">
        <v>3500</v>
      </c>
      <c r="D185" s="7" t="s">
        <v>11</v>
      </c>
      <c r="E185" s="8">
        <v>305</v>
      </c>
      <c r="F185" s="8">
        <v>299.2</v>
      </c>
      <c r="G185" s="8">
        <v>0</v>
      </c>
      <c r="H185" s="15">
        <f t="shared" ref="H185" si="301">(IF(D185="SELL",E185-F185,IF(D185="BUY",F185-E185)))*C185</f>
        <v>-20300.00000000004</v>
      </c>
      <c r="I185" s="15">
        <v>0</v>
      </c>
      <c r="J185" s="15">
        <f t="shared" ref="J185" si="302">SUM(H185,I185)</f>
        <v>-20300.00000000004</v>
      </c>
    </row>
    <row r="186" spans="1:10" ht="13.5" customHeight="1">
      <c r="A186" s="6">
        <v>43536</v>
      </c>
      <c r="B186" s="7" t="s">
        <v>167</v>
      </c>
      <c r="C186" s="10">
        <v>650</v>
      </c>
      <c r="D186" s="7" t="s">
        <v>11</v>
      </c>
      <c r="E186" s="8">
        <v>2375.3000000000002</v>
      </c>
      <c r="F186" s="8">
        <v>2353</v>
      </c>
      <c r="G186" s="8">
        <v>0</v>
      </c>
      <c r="H186" s="15">
        <f t="shared" ref="H186:H188" si="303">(IF(D186="SELL",E186-F186,IF(D186="BUY",F186-E186)))*C186</f>
        <v>-14495.000000000118</v>
      </c>
      <c r="I186" s="15">
        <v>0</v>
      </c>
      <c r="J186" s="15">
        <f t="shared" ref="J186:J188" si="304">SUM(H186,I186)</f>
        <v>-14495.000000000118</v>
      </c>
    </row>
    <row r="187" spans="1:10" ht="13.5" customHeight="1">
      <c r="A187" s="6">
        <v>43536</v>
      </c>
      <c r="B187" s="7" t="s">
        <v>145</v>
      </c>
      <c r="C187" s="10">
        <v>3500</v>
      </c>
      <c r="D187" s="7" t="s">
        <v>11</v>
      </c>
      <c r="E187" s="8">
        <v>466.8</v>
      </c>
      <c r="F187" s="8">
        <v>471.5</v>
      </c>
      <c r="G187" s="8">
        <v>480.2</v>
      </c>
      <c r="H187" s="15">
        <f t="shared" si="303"/>
        <v>16449.99999999996</v>
      </c>
      <c r="I187" s="15">
        <f t="shared" ref="I187:I188" si="305">(IF(D187="SELL",IF(G187="",0,F187-G187),IF(D187="BUY",IF(G187="",0,G187-F187))))*C187</f>
        <v>30449.99999999996</v>
      </c>
      <c r="J187" s="15">
        <f t="shared" si="304"/>
        <v>46899.99999999992</v>
      </c>
    </row>
    <row r="188" spans="1:10" ht="13.5" customHeight="1">
      <c r="A188" s="6">
        <v>43535</v>
      </c>
      <c r="B188" s="7" t="s">
        <v>119</v>
      </c>
      <c r="C188" s="10">
        <v>3500</v>
      </c>
      <c r="D188" s="7" t="s">
        <v>11</v>
      </c>
      <c r="E188" s="8">
        <v>446</v>
      </c>
      <c r="F188" s="8">
        <v>453.5</v>
      </c>
      <c r="G188" s="8">
        <v>460</v>
      </c>
      <c r="H188" s="15">
        <f t="shared" si="303"/>
        <v>26250</v>
      </c>
      <c r="I188" s="15">
        <f t="shared" si="305"/>
        <v>22750</v>
      </c>
      <c r="J188" s="15">
        <f t="shared" si="304"/>
        <v>49000</v>
      </c>
    </row>
    <row r="189" spans="1:10" ht="13.5" customHeight="1">
      <c r="A189" s="6">
        <v>43535</v>
      </c>
      <c r="B189" s="7" t="s">
        <v>119</v>
      </c>
      <c r="C189" s="10">
        <v>2000</v>
      </c>
      <c r="D189" s="7" t="s">
        <v>11</v>
      </c>
      <c r="E189" s="8">
        <v>603.79999999999995</v>
      </c>
      <c r="F189" s="8">
        <v>603.79999999999995</v>
      </c>
      <c r="G189" s="8">
        <v>0</v>
      </c>
      <c r="H189" s="15">
        <f t="shared" ref="H189:H191" si="306">(IF(D189="SELL",E189-F189,IF(D189="BUY",F189-E189)))*C189</f>
        <v>0</v>
      </c>
      <c r="I189" s="15">
        <v>0</v>
      </c>
      <c r="J189" s="15">
        <v>0</v>
      </c>
    </row>
    <row r="190" spans="1:10" ht="15.75">
      <c r="A190" s="6">
        <v>43532</v>
      </c>
      <c r="B190" s="7" t="s">
        <v>165</v>
      </c>
      <c r="C190" s="10">
        <v>5000</v>
      </c>
      <c r="D190" s="7" t="s">
        <v>11</v>
      </c>
      <c r="E190" s="8">
        <v>213.55</v>
      </c>
      <c r="F190" s="8">
        <v>218</v>
      </c>
      <c r="G190" s="8">
        <v>222.2</v>
      </c>
      <c r="H190" s="15">
        <f t="shared" si="306"/>
        <v>22249.999999999942</v>
      </c>
      <c r="I190" s="15">
        <f t="shared" ref="I190:I191" si="307">(IF(D190="SELL",IF(G190="",0,F190-G190),IF(D190="BUY",IF(G190="",0,G190-F190))))*C190</f>
        <v>20999.999999999942</v>
      </c>
      <c r="J190" s="15">
        <f t="shared" ref="J190:J191" si="308">SUM(H190,I190)</f>
        <v>43249.999999999884</v>
      </c>
    </row>
    <row r="191" spans="1:10" ht="15.75">
      <c r="A191" s="6">
        <v>43531</v>
      </c>
      <c r="B191" s="7" t="s">
        <v>166</v>
      </c>
      <c r="C191" s="10">
        <v>10000</v>
      </c>
      <c r="D191" s="7" t="s">
        <v>11</v>
      </c>
      <c r="E191" s="8">
        <v>96</v>
      </c>
      <c r="F191" s="8">
        <v>98.3</v>
      </c>
      <c r="G191" s="8">
        <v>101.35</v>
      </c>
      <c r="H191" s="15">
        <f t="shared" si="306"/>
        <v>22999.999999999971</v>
      </c>
      <c r="I191" s="15">
        <f t="shared" si="307"/>
        <v>30499.999999999971</v>
      </c>
      <c r="J191" s="15">
        <f t="shared" si="308"/>
        <v>53499.999999999942</v>
      </c>
    </row>
    <row r="192" spans="1:10" ht="15.75">
      <c r="A192" s="6">
        <v>43531</v>
      </c>
      <c r="B192" s="7" t="s">
        <v>142</v>
      </c>
      <c r="C192" s="10">
        <v>5000</v>
      </c>
      <c r="D192" s="7" t="s">
        <v>11</v>
      </c>
      <c r="E192" s="8">
        <v>244</v>
      </c>
      <c r="F192" s="8">
        <v>248.6</v>
      </c>
      <c r="G192" s="8">
        <v>253.5</v>
      </c>
      <c r="H192" s="15">
        <f t="shared" ref="H192" si="309">(IF(D192="SELL",E192-F192,IF(D192="BUY",F192-E192)))*C192</f>
        <v>22999.999999999971</v>
      </c>
      <c r="I192" s="15">
        <v>0</v>
      </c>
      <c r="J192" s="15">
        <f t="shared" ref="J192" si="310">SUM(H192,I192)</f>
        <v>22999.999999999971</v>
      </c>
    </row>
    <row r="193" spans="1:10" ht="13.5" customHeight="1">
      <c r="A193" s="6">
        <v>43531</v>
      </c>
      <c r="B193" s="7" t="s">
        <v>15</v>
      </c>
      <c r="C193" s="10">
        <v>3200</v>
      </c>
      <c r="D193" s="7" t="s">
        <v>11</v>
      </c>
      <c r="E193" s="8">
        <v>411</v>
      </c>
      <c r="F193" s="8">
        <v>415</v>
      </c>
      <c r="G193" s="8">
        <v>418.2</v>
      </c>
      <c r="H193" s="15">
        <f t="shared" ref="H193:H198" si="311">(IF(D193="SELL",E193-F193,IF(D193="BUY",F193-E193)))*C193</f>
        <v>12800</v>
      </c>
      <c r="I193" s="15">
        <v>0</v>
      </c>
      <c r="J193" s="15">
        <f t="shared" ref="J193:J198" si="312">SUM(H193,I193)</f>
        <v>12800</v>
      </c>
    </row>
    <row r="194" spans="1:10" ht="13.5" customHeight="1">
      <c r="A194" s="6">
        <v>43530</v>
      </c>
      <c r="B194" s="7" t="s">
        <v>119</v>
      </c>
      <c r="C194" s="10">
        <v>150</v>
      </c>
      <c r="D194" s="7" t="s">
        <v>11</v>
      </c>
      <c r="E194" s="8">
        <v>8682</v>
      </c>
      <c r="F194" s="8">
        <v>8820</v>
      </c>
      <c r="G194" s="8">
        <v>9000</v>
      </c>
      <c r="H194" s="15">
        <f t="shared" si="311"/>
        <v>20700</v>
      </c>
      <c r="I194" s="15">
        <f t="shared" ref="I194:I198" si="313">(IF(D194="SELL",IF(G194="",0,F194-G194),IF(D194="BUY",IF(G194="",0,G194-F194))))*C194</f>
        <v>27000</v>
      </c>
      <c r="J194" s="15">
        <f t="shared" si="312"/>
        <v>47700</v>
      </c>
    </row>
    <row r="195" spans="1:10" ht="13.5" customHeight="1">
      <c r="A195" s="6">
        <v>43530</v>
      </c>
      <c r="B195" s="7" t="s">
        <v>164</v>
      </c>
      <c r="C195" s="10">
        <v>3200</v>
      </c>
      <c r="D195" s="7" t="s">
        <v>11</v>
      </c>
      <c r="E195" s="8">
        <v>592.29999999999995</v>
      </c>
      <c r="F195" s="8">
        <v>600.5</v>
      </c>
      <c r="G195" s="8">
        <v>605.5</v>
      </c>
      <c r="H195" s="15">
        <f t="shared" si="311"/>
        <v>26240.000000000146</v>
      </c>
      <c r="I195" s="15">
        <f t="shared" si="313"/>
        <v>16000</v>
      </c>
      <c r="J195" s="15">
        <f t="shared" si="312"/>
        <v>42240.000000000146</v>
      </c>
    </row>
    <row r="196" spans="1:10" ht="13.5" customHeight="1">
      <c r="A196" s="6">
        <v>43530</v>
      </c>
      <c r="B196" s="7" t="s">
        <v>165</v>
      </c>
      <c r="C196" s="10">
        <v>10000</v>
      </c>
      <c r="D196" s="7" t="s">
        <v>11</v>
      </c>
      <c r="E196" s="8">
        <v>153</v>
      </c>
      <c r="F196" s="8">
        <v>155.5</v>
      </c>
      <c r="G196" s="8">
        <v>160.5</v>
      </c>
      <c r="H196" s="15">
        <f t="shared" si="311"/>
        <v>25000</v>
      </c>
      <c r="I196" s="15">
        <f t="shared" si="313"/>
        <v>50000</v>
      </c>
      <c r="J196" s="15">
        <f t="shared" si="312"/>
        <v>75000</v>
      </c>
    </row>
    <row r="197" spans="1:10" ht="13.5" customHeight="1">
      <c r="A197" s="6">
        <v>43529</v>
      </c>
      <c r="B197" s="7" t="s">
        <v>159</v>
      </c>
      <c r="C197" s="10">
        <v>5000</v>
      </c>
      <c r="D197" s="7" t="s">
        <v>11</v>
      </c>
      <c r="E197" s="8">
        <v>271</v>
      </c>
      <c r="F197" s="8">
        <v>275</v>
      </c>
      <c r="G197" s="8">
        <v>280</v>
      </c>
      <c r="H197" s="15">
        <f t="shared" si="311"/>
        <v>20000</v>
      </c>
      <c r="I197" s="15">
        <f t="shared" si="313"/>
        <v>25000</v>
      </c>
      <c r="J197" s="15">
        <f t="shared" si="312"/>
        <v>45000</v>
      </c>
    </row>
    <row r="198" spans="1:10" ht="13.5" customHeight="1">
      <c r="A198" s="6">
        <v>43525</v>
      </c>
      <c r="B198" s="7" t="s">
        <v>85</v>
      </c>
      <c r="C198" s="10">
        <v>3500</v>
      </c>
      <c r="D198" s="7" t="s">
        <v>11</v>
      </c>
      <c r="E198" s="8">
        <v>328</v>
      </c>
      <c r="F198" s="8">
        <v>333</v>
      </c>
      <c r="G198" s="8">
        <v>338.3</v>
      </c>
      <c r="H198" s="15">
        <f t="shared" si="311"/>
        <v>17500</v>
      </c>
      <c r="I198" s="15">
        <f t="shared" si="313"/>
        <v>18550.00000000004</v>
      </c>
      <c r="J198" s="15">
        <f t="shared" si="312"/>
        <v>36050.000000000044</v>
      </c>
    </row>
    <row r="199" spans="1:10" ht="13.5" customHeight="1">
      <c r="A199" s="6">
        <v>43522</v>
      </c>
      <c r="B199" s="7" t="s">
        <v>163</v>
      </c>
      <c r="C199" s="10">
        <v>500</v>
      </c>
      <c r="D199" s="7" t="s">
        <v>11</v>
      </c>
      <c r="E199" s="8">
        <v>1710</v>
      </c>
      <c r="F199" s="8">
        <v>1711</v>
      </c>
      <c r="G199" s="8">
        <v>409.9</v>
      </c>
      <c r="H199" s="15">
        <f t="shared" ref="H199:H201" si="314">(IF(D199="SELL",E199-F199,IF(D199="BUY",F199-E199)))*C199</f>
        <v>500</v>
      </c>
      <c r="I199" s="15">
        <v>0</v>
      </c>
      <c r="J199" s="15">
        <f t="shared" ref="J199:J201" si="315">SUM(H199,I199)</f>
        <v>500</v>
      </c>
    </row>
    <row r="200" spans="1:10" ht="13.5" customHeight="1">
      <c r="A200" s="6">
        <v>43521</v>
      </c>
      <c r="B200" s="7" t="s">
        <v>151</v>
      </c>
      <c r="C200" s="10">
        <v>3500</v>
      </c>
      <c r="D200" s="7" t="s">
        <v>11</v>
      </c>
      <c r="E200" s="8">
        <v>392</v>
      </c>
      <c r="F200" s="8">
        <v>399.2</v>
      </c>
      <c r="G200" s="8">
        <v>409.9</v>
      </c>
      <c r="H200" s="15">
        <f t="shared" si="314"/>
        <v>25199.99999999996</v>
      </c>
      <c r="I200" s="15">
        <f t="shared" ref="I200:I201" si="316">(IF(D200="SELL",IF(G200="",0,F200-G200),IF(D200="BUY",IF(G200="",0,G200-F200))))*C200</f>
        <v>37449.999999999964</v>
      </c>
      <c r="J200" s="15">
        <f t="shared" si="315"/>
        <v>62649.999999999927</v>
      </c>
    </row>
    <row r="201" spans="1:10" ht="13.5" customHeight="1">
      <c r="A201" s="6">
        <v>43517</v>
      </c>
      <c r="B201" s="7" t="s">
        <v>108</v>
      </c>
      <c r="C201" s="10">
        <v>1000</v>
      </c>
      <c r="D201" s="7" t="s">
        <v>11</v>
      </c>
      <c r="E201" s="8">
        <v>1130</v>
      </c>
      <c r="F201" s="8">
        <v>1138.3</v>
      </c>
      <c r="G201" s="8">
        <v>1149.6500000000001</v>
      </c>
      <c r="H201" s="15">
        <f t="shared" si="314"/>
        <v>8299.9999999999545</v>
      </c>
      <c r="I201" s="15">
        <f t="shared" si="316"/>
        <v>11350.000000000136</v>
      </c>
      <c r="J201" s="15">
        <f t="shared" si="315"/>
        <v>19650.000000000091</v>
      </c>
    </row>
    <row r="202" spans="1:10" ht="13.5" customHeight="1">
      <c r="A202" s="6">
        <v>43517</v>
      </c>
      <c r="B202" s="7" t="s">
        <v>162</v>
      </c>
      <c r="C202" s="10">
        <v>2000</v>
      </c>
      <c r="D202" s="7" t="s">
        <v>11</v>
      </c>
      <c r="E202" s="8">
        <v>332.3</v>
      </c>
      <c r="F202" s="8">
        <v>332.3</v>
      </c>
      <c r="G202" s="8">
        <v>0</v>
      </c>
      <c r="H202" s="15">
        <f t="shared" ref="H202" si="317">(IF(D202="SELL",E202-F202,IF(D202="BUY",F202-E202)))*C202</f>
        <v>0</v>
      </c>
      <c r="I202" s="15">
        <v>0</v>
      </c>
      <c r="J202" s="15">
        <f t="shared" ref="J202" si="318">SUM(H202,I202)</f>
        <v>0</v>
      </c>
    </row>
    <row r="203" spans="1:10" ht="13.5" customHeight="1">
      <c r="A203" s="6">
        <v>43517</v>
      </c>
      <c r="B203" s="7" t="s">
        <v>119</v>
      </c>
      <c r="C203" s="10">
        <v>1000</v>
      </c>
      <c r="D203" s="7" t="s">
        <v>11</v>
      </c>
      <c r="E203" s="8">
        <v>1488</v>
      </c>
      <c r="F203" s="8">
        <v>1488</v>
      </c>
      <c r="G203" s="8">
        <v>0</v>
      </c>
      <c r="H203" s="15">
        <f t="shared" ref="H203" si="319">(IF(D203="SELL",E203-F203,IF(D203="BUY",F203-E203)))*C203</f>
        <v>0</v>
      </c>
      <c r="I203" s="15">
        <v>0</v>
      </c>
      <c r="J203" s="15">
        <f t="shared" ref="J203" si="320">SUM(H203,I203)</f>
        <v>0</v>
      </c>
    </row>
    <row r="204" spans="1:10" ht="13.5" customHeight="1">
      <c r="A204" s="6">
        <v>43515</v>
      </c>
      <c r="B204" s="7" t="s">
        <v>100</v>
      </c>
      <c r="C204" s="10">
        <v>1000</v>
      </c>
      <c r="D204" s="7" t="s">
        <v>11</v>
      </c>
      <c r="E204" s="8">
        <v>1486.2</v>
      </c>
      <c r="F204" s="8">
        <v>1500</v>
      </c>
      <c r="G204" s="8">
        <v>1515</v>
      </c>
      <c r="H204" s="15">
        <f t="shared" ref="H204:H205" si="321">(IF(D204="SELL",E204-F204,IF(D204="BUY",F204-E204)))*C204</f>
        <v>13799.999999999955</v>
      </c>
      <c r="I204" s="15">
        <v>0</v>
      </c>
      <c r="J204" s="15">
        <f t="shared" ref="J204:J205" si="322">SUM(H204,I204)</f>
        <v>13799.999999999955</v>
      </c>
    </row>
    <row r="205" spans="1:10" ht="13.5" customHeight="1">
      <c r="A205" s="6">
        <v>43510</v>
      </c>
      <c r="B205" s="7" t="s">
        <v>100</v>
      </c>
      <c r="C205" s="10">
        <v>500</v>
      </c>
      <c r="D205" s="7" t="s">
        <v>11</v>
      </c>
      <c r="E205" s="8">
        <v>2260</v>
      </c>
      <c r="F205" s="8">
        <v>2283</v>
      </c>
      <c r="G205" s="8">
        <v>2315.5</v>
      </c>
      <c r="H205" s="15">
        <f t="shared" si="321"/>
        <v>11500</v>
      </c>
      <c r="I205" s="15">
        <f>(IF(D205="SELL",IF(G205="",0,F205-G205),IF(D205="BUY",IF(G205="",0,G205-F205))))*C205</f>
        <v>16250</v>
      </c>
      <c r="J205" s="15">
        <f t="shared" si="322"/>
        <v>27750</v>
      </c>
    </row>
    <row r="206" spans="1:10" ht="13.5" customHeight="1">
      <c r="A206" s="6">
        <v>43509</v>
      </c>
      <c r="B206" s="7" t="s">
        <v>51</v>
      </c>
      <c r="C206" s="10">
        <v>500</v>
      </c>
      <c r="D206" s="7" t="s">
        <v>11</v>
      </c>
      <c r="E206" s="8">
        <v>2150.5</v>
      </c>
      <c r="F206" s="8">
        <v>2123.3000000000002</v>
      </c>
      <c r="G206" s="8">
        <v>0</v>
      </c>
      <c r="H206" s="15">
        <f>(IF(D206="SELL",E206-F206,IF(D206="BUY",F206-E206)))*C206</f>
        <v>-13599.999999999909</v>
      </c>
      <c r="I206" s="15">
        <v>0</v>
      </c>
      <c r="J206" s="15">
        <f t="shared" ref="J206" si="323">SUM(H206,I206)</f>
        <v>-13599.999999999909</v>
      </c>
    </row>
    <row r="207" spans="1:10" ht="15.75">
      <c r="A207" s="6">
        <v>43507</v>
      </c>
      <c r="B207" s="7" t="s">
        <v>145</v>
      </c>
      <c r="C207" s="10">
        <v>15000</v>
      </c>
      <c r="D207" s="7" t="s">
        <v>11</v>
      </c>
      <c r="E207" s="8">
        <v>86.05</v>
      </c>
      <c r="F207" s="8">
        <v>87.95</v>
      </c>
      <c r="G207" s="8">
        <v>91.6</v>
      </c>
      <c r="H207" s="15">
        <f>(IF(D207="SELL",E207-F207,IF(D207="BUY",F207-E207)))*C207</f>
        <v>28500.000000000084</v>
      </c>
      <c r="I207" s="15">
        <v>0</v>
      </c>
      <c r="J207" s="15">
        <f t="shared" ref="J207:J208" si="324">SUM(H207,I207)</f>
        <v>28500.000000000084</v>
      </c>
    </row>
    <row r="208" spans="1:10" ht="15.75">
      <c r="A208" s="6">
        <v>43504</v>
      </c>
      <c r="B208" s="7" t="s">
        <v>142</v>
      </c>
      <c r="C208" s="10">
        <v>20000</v>
      </c>
      <c r="D208" s="7" t="s">
        <v>11</v>
      </c>
      <c r="E208" s="8">
        <v>80.2</v>
      </c>
      <c r="F208" s="8">
        <v>82</v>
      </c>
      <c r="G208" s="8">
        <v>86.15</v>
      </c>
      <c r="H208" s="15">
        <f t="shared" ref="H208" si="325">(IF(D208="SELL",E208-F208,IF(D208="BUY",F208-E208)))*C208</f>
        <v>35999.999999999942</v>
      </c>
      <c r="I208" s="15">
        <f>(IF(D208="SELL",IF(G208="",0,F208-G208),IF(D208="BUY",IF(G208="",0,G208-F208))))*C208</f>
        <v>83000.000000000116</v>
      </c>
      <c r="J208" s="15">
        <f t="shared" si="324"/>
        <v>119000.00000000006</v>
      </c>
    </row>
    <row r="209" spans="1:10" ht="15.75">
      <c r="A209" s="6">
        <v>43503</v>
      </c>
      <c r="B209" s="7" t="s">
        <v>142</v>
      </c>
      <c r="C209" s="10">
        <v>5000</v>
      </c>
      <c r="D209" s="7" t="s">
        <v>11</v>
      </c>
      <c r="E209" s="8">
        <v>246</v>
      </c>
      <c r="F209" s="8">
        <v>243.2</v>
      </c>
      <c r="G209" s="8">
        <v>605.29999999999995</v>
      </c>
      <c r="H209" s="15">
        <f t="shared" ref="H209" si="326">(IF(D209="SELL",E209-F209,IF(D209="BUY",F209-E209)))*C209</f>
        <v>-14000.000000000056</v>
      </c>
      <c r="I209" s="15">
        <v>0</v>
      </c>
      <c r="J209" s="15">
        <f t="shared" ref="J209" si="327">SUM(H209,I209)</f>
        <v>-14000.000000000056</v>
      </c>
    </row>
    <row r="210" spans="1:10" ht="15.75">
      <c r="A210" s="6">
        <v>43502</v>
      </c>
      <c r="B210" s="7" t="s">
        <v>161</v>
      </c>
      <c r="C210" s="10">
        <v>2000</v>
      </c>
      <c r="D210" s="7" t="s">
        <v>11</v>
      </c>
      <c r="E210" s="8">
        <v>582</v>
      </c>
      <c r="F210" s="8">
        <v>591</v>
      </c>
      <c r="G210" s="8">
        <v>605.29999999999995</v>
      </c>
      <c r="H210" s="15">
        <f t="shared" ref="H210" si="328">(IF(D210="SELL",E210-F210,IF(D210="BUY",F210-E210)))*C210</f>
        <v>18000</v>
      </c>
      <c r="I210" s="15">
        <v>0</v>
      </c>
      <c r="J210" s="15">
        <f t="shared" ref="J210" si="329">SUM(H210,I210)</f>
        <v>18000</v>
      </c>
    </row>
    <row r="211" spans="1:10" ht="15.75">
      <c r="A211" s="6">
        <v>43500</v>
      </c>
      <c r="B211" s="7" t="s">
        <v>92</v>
      </c>
      <c r="C211" s="10">
        <v>2000</v>
      </c>
      <c r="D211" s="7" t="s">
        <v>11</v>
      </c>
      <c r="E211" s="8">
        <v>1271.55</v>
      </c>
      <c r="F211" s="8">
        <v>1271.55</v>
      </c>
      <c r="G211" s="8">
        <v>0</v>
      </c>
      <c r="H211" s="15">
        <f t="shared" ref="H211" si="330">(IF(D211="SELL",E211-F211,IF(D211="BUY",F211-E211)))*C211</f>
        <v>0</v>
      </c>
      <c r="I211" s="15">
        <v>0</v>
      </c>
      <c r="J211" s="15">
        <f t="shared" ref="J211" si="331">SUM(H211,I211)</f>
        <v>0</v>
      </c>
    </row>
    <row r="212" spans="1:10" ht="15.75">
      <c r="A212" s="6">
        <v>43497</v>
      </c>
      <c r="B212" s="7" t="s">
        <v>160</v>
      </c>
      <c r="C212" s="10">
        <v>1500</v>
      </c>
      <c r="D212" s="7" t="s">
        <v>11</v>
      </c>
      <c r="E212" s="8">
        <v>1260</v>
      </c>
      <c r="F212" s="8">
        <v>1268.2</v>
      </c>
      <c r="G212" s="8">
        <v>1280</v>
      </c>
      <c r="H212" s="15">
        <f t="shared" ref="H212:H213" si="332">(IF(D212="SELL",E212-F212,IF(D212="BUY",F212-E212)))*C212</f>
        <v>12300.000000000069</v>
      </c>
      <c r="I212" s="15">
        <v>0</v>
      </c>
      <c r="J212" s="15">
        <f t="shared" ref="J212:J213" si="333">SUM(H212,I212)</f>
        <v>12300.000000000069</v>
      </c>
    </row>
    <row r="213" spans="1:10" ht="15.75">
      <c r="A213" s="6">
        <v>43496</v>
      </c>
      <c r="B213" s="7" t="s">
        <v>160</v>
      </c>
      <c r="C213" s="10">
        <v>500</v>
      </c>
      <c r="D213" s="7" t="s">
        <v>11</v>
      </c>
      <c r="E213" s="8">
        <v>2201</v>
      </c>
      <c r="F213" s="8">
        <v>2233</v>
      </c>
      <c r="G213" s="8">
        <v>2260.5500000000002</v>
      </c>
      <c r="H213" s="15">
        <f t="shared" si="332"/>
        <v>16000</v>
      </c>
      <c r="I213" s="15">
        <f>(IF(D213="SELL",IF(G213="",0,F213-G213),IF(D213="BUY",IF(G213="",0,G213-F213))))*C213</f>
        <v>13775.000000000091</v>
      </c>
      <c r="J213" s="15">
        <f t="shared" si="333"/>
        <v>29775.000000000091</v>
      </c>
    </row>
    <row r="214" spans="1:10" ht="15.75">
      <c r="A214" s="6">
        <v>43495</v>
      </c>
      <c r="B214" s="7" t="s">
        <v>145</v>
      </c>
      <c r="C214" s="10">
        <v>5000</v>
      </c>
      <c r="D214" s="7" t="s">
        <v>11</v>
      </c>
      <c r="E214" s="8">
        <v>510</v>
      </c>
      <c r="F214" s="8">
        <v>514.15</v>
      </c>
      <c r="G214" s="8">
        <v>0</v>
      </c>
      <c r="H214" s="15">
        <f t="shared" ref="H214:H215" si="334">(IF(D214="SELL",E214-F214,IF(D214="BUY",F214-E214)))*C214</f>
        <v>20749.999999999887</v>
      </c>
      <c r="I214" s="15">
        <v>0</v>
      </c>
      <c r="J214" s="15">
        <f t="shared" ref="J214:J215" si="335">SUM(H214,I214)</f>
        <v>20749.999999999887</v>
      </c>
    </row>
    <row r="215" spans="1:10" ht="15.75">
      <c r="A215" s="6">
        <v>43495</v>
      </c>
      <c r="B215" s="7" t="s">
        <v>53</v>
      </c>
      <c r="C215" s="10">
        <v>2000</v>
      </c>
      <c r="D215" s="7" t="s">
        <v>11</v>
      </c>
      <c r="E215" s="8">
        <v>999</v>
      </c>
      <c r="F215" s="8">
        <v>1008</v>
      </c>
      <c r="G215" s="8">
        <v>1015</v>
      </c>
      <c r="H215" s="15">
        <f t="shared" si="334"/>
        <v>18000</v>
      </c>
      <c r="I215" s="15">
        <f>(IF(D215="SELL",IF(G215="",0,F215-G215),IF(D215="BUY",IF(G215="",0,G215-F215))))*C215</f>
        <v>14000</v>
      </c>
      <c r="J215" s="15">
        <f t="shared" si="335"/>
        <v>32000</v>
      </c>
    </row>
    <row r="216" spans="1:10" ht="15.75">
      <c r="A216" s="6">
        <v>43494</v>
      </c>
      <c r="B216" s="7" t="s">
        <v>135</v>
      </c>
      <c r="C216" s="10">
        <v>5000</v>
      </c>
      <c r="D216" s="7" t="s">
        <v>11</v>
      </c>
      <c r="E216" s="8">
        <v>131.05000000000001</v>
      </c>
      <c r="F216" s="8">
        <v>128</v>
      </c>
      <c r="G216" s="8">
        <v>145</v>
      </c>
      <c r="H216" s="15">
        <f t="shared" ref="H216" si="336">(IF(D216="SELL",E216-F216,IF(D216="BUY",F216-E216)))*C216</f>
        <v>-15250.000000000056</v>
      </c>
      <c r="I216" s="15">
        <v>0</v>
      </c>
      <c r="J216" s="15">
        <f t="shared" ref="J216" si="337">SUM(H216,I216)</f>
        <v>-15250.000000000056</v>
      </c>
    </row>
    <row r="217" spans="1:10" ht="15.75">
      <c r="A217" s="6">
        <v>43493</v>
      </c>
      <c r="B217" s="7" t="s">
        <v>159</v>
      </c>
      <c r="C217" s="10">
        <v>5000</v>
      </c>
      <c r="D217" s="7" t="s">
        <v>10</v>
      </c>
      <c r="E217" s="8">
        <v>149</v>
      </c>
      <c r="F217" s="8">
        <v>147</v>
      </c>
      <c r="G217" s="8">
        <v>145</v>
      </c>
      <c r="H217" s="15">
        <f t="shared" ref="H217:H222" si="338">(IF(D217="SELL",E217-F217,IF(D217="BUY",F217-E217)))*C217</f>
        <v>10000</v>
      </c>
      <c r="I217" s="15">
        <v>0</v>
      </c>
      <c r="J217" s="15">
        <f t="shared" ref="J217:J218" si="339">SUM(H217,I217)</f>
        <v>10000</v>
      </c>
    </row>
    <row r="218" spans="1:10" ht="15.75">
      <c r="A218" s="6">
        <v>43490</v>
      </c>
      <c r="B218" s="7" t="s">
        <v>158</v>
      </c>
      <c r="C218" s="10">
        <v>2800</v>
      </c>
      <c r="D218" s="7" t="s">
        <v>11</v>
      </c>
      <c r="E218" s="8">
        <v>588.20000000000005</v>
      </c>
      <c r="F218" s="8">
        <v>596</v>
      </c>
      <c r="G218" s="8">
        <v>600</v>
      </c>
      <c r="H218" s="15">
        <f t="shared" si="338"/>
        <v>21839.999999999873</v>
      </c>
      <c r="I218" s="15">
        <f>(IF(D218="SELL",IF(G218="",0,F218-G218),IF(D218="BUY",IF(G218="",0,G218-F218))))*C218</f>
        <v>11200</v>
      </c>
      <c r="J218" s="15">
        <f t="shared" si="339"/>
        <v>33039.999999999869</v>
      </c>
    </row>
    <row r="219" spans="1:10" ht="15.75">
      <c r="A219" s="6">
        <v>43486</v>
      </c>
      <c r="B219" s="7" t="s">
        <v>120</v>
      </c>
      <c r="C219" s="10">
        <v>1100</v>
      </c>
      <c r="D219" s="7" t="s">
        <v>11</v>
      </c>
      <c r="E219" s="8">
        <v>1918.35</v>
      </c>
      <c r="F219" s="8">
        <v>1929.65</v>
      </c>
      <c r="G219" s="8">
        <v>0</v>
      </c>
      <c r="H219" s="15">
        <f t="shared" si="338"/>
        <v>12430.0000000002</v>
      </c>
      <c r="I219" s="15">
        <v>0</v>
      </c>
      <c r="J219" s="15">
        <f t="shared" ref="J219" si="340">SUM(H219,I219)</f>
        <v>12430.0000000002</v>
      </c>
    </row>
    <row r="220" spans="1:10" ht="15.75">
      <c r="A220" s="6">
        <v>43483</v>
      </c>
      <c r="B220" s="7" t="s">
        <v>156</v>
      </c>
      <c r="C220" s="10">
        <v>3200</v>
      </c>
      <c r="D220" s="7" t="s">
        <v>11</v>
      </c>
      <c r="E220" s="8">
        <v>286.35000000000002</v>
      </c>
      <c r="F220" s="8">
        <v>280.14999999999998</v>
      </c>
      <c r="G220" s="8">
        <v>0</v>
      </c>
      <c r="H220" s="15">
        <f t="shared" si="338"/>
        <v>-19840.000000000146</v>
      </c>
      <c r="I220" s="15">
        <v>0</v>
      </c>
      <c r="J220" s="15">
        <f t="shared" ref="J220" si="341">SUM(H220,I220)</f>
        <v>-19840.000000000146</v>
      </c>
    </row>
    <row r="221" spans="1:10" ht="15.75">
      <c r="A221" s="6">
        <v>43482</v>
      </c>
      <c r="B221" s="7" t="s">
        <v>15</v>
      </c>
      <c r="C221" s="10">
        <v>5000</v>
      </c>
      <c r="D221" s="7" t="s">
        <v>11</v>
      </c>
      <c r="E221" s="8">
        <v>186.5</v>
      </c>
      <c r="F221" s="8">
        <v>188.35</v>
      </c>
      <c r="G221" s="8">
        <v>192.3</v>
      </c>
      <c r="H221" s="15">
        <f t="shared" si="338"/>
        <v>9249.9999999999709</v>
      </c>
      <c r="I221" s="15">
        <v>0</v>
      </c>
      <c r="J221" s="15">
        <f t="shared" ref="J221:J222" si="342">SUM(H221,I221)</f>
        <v>9249.9999999999709</v>
      </c>
    </row>
    <row r="222" spans="1:10" ht="15.75">
      <c r="A222" s="6">
        <v>43481</v>
      </c>
      <c r="B222" s="7" t="s">
        <v>157</v>
      </c>
      <c r="C222" s="10">
        <v>1000</v>
      </c>
      <c r="D222" s="7" t="s">
        <v>11</v>
      </c>
      <c r="E222" s="8">
        <v>1915</v>
      </c>
      <c r="F222" s="8">
        <v>1926</v>
      </c>
      <c r="G222" s="8">
        <v>1938.3</v>
      </c>
      <c r="H222" s="15">
        <f t="shared" si="338"/>
        <v>11000</v>
      </c>
      <c r="I222" s="15">
        <f>(IF(D222="SELL",IF(G222="",0,F222-G222),IF(D222="BUY",IF(G222="",0,G222-F222))))*C222</f>
        <v>12299.999999999955</v>
      </c>
      <c r="J222" s="15">
        <f t="shared" si="342"/>
        <v>23299.999999999956</v>
      </c>
    </row>
    <row r="223" spans="1:10" ht="15.75">
      <c r="A223" s="6">
        <v>43479</v>
      </c>
      <c r="B223" s="7" t="s">
        <v>156</v>
      </c>
      <c r="C223" s="10">
        <v>8000</v>
      </c>
      <c r="D223" s="7" t="s">
        <v>11</v>
      </c>
      <c r="E223" s="8">
        <v>226</v>
      </c>
      <c r="F223" s="8">
        <v>231.55</v>
      </c>
      <c r="G223" s="8">
        <v>338.65</v>
      </c>
      <c r="H223" s="15">
        <f t="shared" ref="H223:H225" si="343">(IF(D223="SELL",E223-F223,IF(D223="BUY",F223-E223)))*C223</f>
        <v>44400.000000000087</v>
      </c>
      <c r="I223" s="15">
        <v>0</v>
      </c>
      <c r="J223" s="15">
        <f t="shared" ref="J223:J225" si="344">SUM(H223,I223)</f>
        <v>44400.000000000087</v>
      </c>
    </row>
    <row r="224" spans="1:10" ht="15.75">
      <c r="A224" s="6">
        <v>43476</v>
      </c>
      <c r="B224" s="7" t="s">
        <v>155</v>
      </c>
      <c r="C224" s="10">
        <v>3200</v>
      </c>
      <c r="D224" s="7" t="s">
        <v>11</v>
      </c>
      <c r="E224" s="8">
        <v>765.3</v>
      </c>
      <c r="F224" s="8">
        <v>780</v>
      </c>
      <c r="G224" s="8">
        <v>792</v>
      </c>
      <c r="H224" s="15">
        <f t="shared" si="343"/>
        <v>47040.000000000146</v>
      </c>
      <c r="I224" s="15">
        <f t="shared" ref="I224:I225" si="345">(IF(D224="SELL",IF(G224="",0,F224-G224),IF(D224="BUY",IF(G224="",0,G224-F224))))*C224</f>
        <v>38400</v>
      </c>
      <c r="J224" s="15">
        <f t="shared" si="344"/>
        <v>85440.000000000146</v>
      </c>
    </row>
    <row r="225" spans="1:10" ht="15.75">
      <c r="A225" s="6">
        <v>43474</v>
      </c>
      <c r="B225" s="7" t="s">
        <v>154</v>
      </c>
      <c r="C225" s="10">
        <v>5000</v>
      </c>
      <c r="D225" s="7" t="s">
        <v>11</v>
      </c>
      <c r="E225" s="8">
        <v>478.2</v>
      </c>
      <c r="F225" s="8">
        <v>486.2</v>
      </c>
      <c r="G225" s="8">
        <v>500</v>
      </c>
      <c r="H225" s="15">
        <f t="shared" si="343"/>
        <v>40000</v>
      </c>
      <c r="I225" s="15">
        <f t="shared" si="345"/>
        <v>69000.000000000058</v>
      </c>
      <c r="J225" s="15">
        <f t="shared" si="344"/>
        <v>109000.00000000006</v>
      </c>
    </row>
    <row r="226" spans="1:10" ht="15.75">
      <c r="A226" s="6">
        <v>43473</v>
      </c>
      <c r="B226" s="7" t="s">
        <v>153</v>
      </c>
      <c r="C226" s="10">
        <v>3500</v>
      </c>
      <c r="D226" s="7" t="s">
        <v>11</v>
      </c>
      <c r="E226" s="8">
        <v>811</v>
      </c>
      <c r="F226" s="8">
        <v>822.3</v>
      </c>
      <c r="G226" s="8">
        <v>850.55</v>
      </c>
      <c r="H226" s="15">
        <f t="shared" ref="H226:H228" si="346">(IF(D226="SELL",E226-F226,IF(D226="BUY",F226-E226)))*C226</f>
        <v>39549.99999999984</v>
      </c>
      <c r="I226" s="15">
        <v>0</v>
      </c>
      <c r="J226" s="15">
        <f t="shared" ref="J226:J228" si="347">SUM(H226,I226)</f>
        <v>39549.99999999984</v>
      </c>
    </row>
    <row r="227" spans="1:10" ht="15.75">
      <c r="A227" s="6">
        <v>43472</v>
      </c>
      <c r="B227" s="7" t="s">
        <v>152</v>
      </c>
      <c r="C227" s="10">
        <v>2000</v>
      </c>
      <c r="D227" s="7" t="s">
        <v>11</v>
      </c>
      <c r="E227" s="8">
        <v>1590.2</v>
      </c>
      <c r="F227" s="8">
        <v>1605</v>
      </c>
      <c r="G227" s="8">
        <v>1623.5</v>
      </c>
      <c r="H227" s="15">
        <f t="shared" si="346"/>
        <v>29599.999999999909</v>
      </c>
      <c r="I227" s="15">
        <f t="shared" ref="I227:I228" si="348">(IF(D227="SELL",IF(G227="",0,F227-G227),IF(D227="BUY",IF(G227="",0,G227-F227))))*C227</f>
        <v>37000</v>
      </c>
      <c r="J227" s="15">
        <f t="shared" si="347"/>
        <v>66599.999999999913</v>
      </c>
    </row>
    <row r="228" spans="1:10" ht="15.75">
      <c r="A228" s="6">
        <v>43468</v>
      </c>
      <c r="B228" s="7" t="s">
        <v>151</v>
      </c>
      <c r="C228" s="10">
        <v>1100</v>
      </c>
      <c r="D228" s="7" t="s">
        <v>11</v>
      </c>
      <c r="E228" s="8">
        <v>2755</v>
      </c>
      <c r="F228" s="8">
        <v>2800</v>
      </c>
      <c r="G228" s="8">
        <v>2835.3</v>
      </c>
      <c r="H228" s="15">
        <f t="shared" si="346"/>
        <v>49500</v>
      </c>
      <c r="I228" s="15">
        <f t="shared" si="348"/>
        <v>38830.000000000204</v>
      </c>
      <c r="J228" s="15">
        <f t="shared" si="347"/>
        <v>88330.000000000204</v>
      </c>
    </row>
    <row r="229" spans="1:10" ht="15.75">
      <c r="A229" s="6">
        <v>43467</v>
      </c>
      <c r="B229" s="7" t="s">
        <v>150</v>
      </c>
      <c r="C229" s="10">
        <v>8000</v>
      </c>
      <c r="D229" s="7" t="s">
        <v>11</v>
      </c>
      <c r="E229" s="8">
        <v>182.3</v>
      </c>
      <c r="F229" s="8">
        <v>182.3</v>
      </c>
      <c r="G229" s="8">
        <v>0</v>
      </c>
      <c r="H229" s="15">
        <f t="shared" ref="H229" si="349">(IF(D229="SELL",E229-F229,IF(D229="BUY",F229-E229)))*C229</f>
        <v>0</v>
      </c>
      <c r="I229" s="15">
        <v>0</v>
      </c>
      <c r="J229" s="15">
        <f t="shared" ref="J229" si="350">SUM(H229,I229)</f>
        <v>0</v>
      </c>
    </row>
    <row r="230" spans="1:10" ht="15.75">
      <c r="A230" s="6">
        <v>43467</v>
      </c>
      <c r="B230" s="7" t="s">
        <v>148</v>
      </c>
      <c r="C230" s="10">
        <v>10000</v>
      </c>
      <c r="D230" s="7" t="s">
        <v>11</v>
      </c>
      <c r="E230" s="8">
        <v>208.85</v>
      </c>
      <c r="F230" s="8">
        <v>208.85</v>
      </c>
      <c r="G230" s="8">
        <v>0</v>
      </c>
      <c r="H230" s="15">
        <f t="shared" ref="H230" si="351">(IF(D230="SELL",E230-F230,IF(D230="BUY",F230-E230)))*C230</f>
        <v>0</v>
      </c>
      <c r="I230" s="15">
        <v>0</v>
      </c>
      <c r="J230" s="15">
        <f t="shared" ref="J230" si="352">SUM(H230,I230)</f>
        <v>0</v>
      </c>
    </row>
    <row r="231" spans="1:10" ht="15.75">
      <c r="A231" s="6">
        <v>43466</v>
      </c>
      <c r="B231" s="7" t="s">
        <v>149</v>
      </c>
      <c r="C231" s="10">
        <v>10000</v>
      </c>
      <c r="D231" s="7" t="s">
        <v>11</v>
      </c>
      <c r="E231" s="8">
        <v>350</v>
      </c>
      <c r="F231" s="8">
        <v>355.5</v>
      </c>
      <c r="G231" s="8">
        <v>362</v>
      </c>
      <c r="H231" s="15">
        <f t="shared" ref="H231" si="353">(IF(D231="SELL",E231-F231,IF(D231="BUY",F231-E231)))*C231</f>
        <v>55000</v>
      </c>
      <c r="I231" s="15">
        <v>0</v>
      </c>
      <c r="J231" s="15">
        <f t="shared" ref="J231" si="354">SUM(H231,I231)</f>
        <v>55000</v>
      </c>
    </row>
    <row r="232" spans="1:10" ht="15.75">
      <c r="A232" s="6">
        <v>43466</v>
      </c>
      <c r="B232" s="7" t="s">
        <v>83</v>
      </c>
      <c r="C232" s="10">
        <v>15000</v>
      </c>
      <c r="D232" s="7" t="s">
        <v>11</v>
      </c>
      <c r="E232" s="8">
        <v>268.3</v>
      </c>
      <c r="F232" s="8">
        <v>268.3</v>
      </c>
      <c r="G232" s="8">
        <v>176.5</v>
      </c>
      <c r="H232" s="15">
        <f t="shared" ref="H232:H234" si="355">(IF(D232="SELL",E232-F232,IF(D232="BUY",F232-E232)))*C232</f>
        <v>0</v>
      </c>
      <c r="I232" s="15">
        <v>0</v>
      </c>
      <c r="J232" s="15">
        <v>0</v>
      </c>
    </row>
    <row r="233" spans="1:10" ht="15.75">
      <c r="A233" s="6">
        <v>43465</v>
      </c>
      <c r="B233" s="7" t="s">
        <v>113</v>
      </c>
      <c r="C233" s="10">
        <v>15000</v>
      </c>
      <c r="D233" s="7" t="s">
        <v>11</v>
      </c>
      <c r="E233" s="8">
        <v>166.2</v>
      </c>
      <c r="F233" s="8">
        <v>172</v>
      </c>
      <c r="G233" s="8">
        <v>176.5</v>
      </c>
      <c r="H233" s="15">
        <f t="shared" si="355"/>
        <v>87000.000000000175</v>
      </c>
      <c r="I233" s="15">
        <f t="shared" ref="I233:I234" si="356">(IF(D233="SELL",IF(G233="",0,F233-G233),IF(D233="BUY",IF(G233="",0,G233-F233))))*C233</f>
        <v>67500</v>
      </c>
      <c r="J233" s="15">
        <f t="shared" ref="J233:J234" si="357">SUM(H233,I233)</f>
        <v>154500.00000000017</v>
      </c>
    </row>
    <row r="234" spans="1:10" ht="15.75">
      <c r="A234" s="6">
        <v>43462</v>
      </c>
      <c r="B234" s="7" t="s">
        <v>148</v>
      </c>
      <c r="C234" s="10">
        <v>3000</v>
      </c>
      <c r="D234" s="7" t="s">
        <v>11</v>
      </c>
      <c r="E234" s="8">
        <v>1315.3</v>
      </c>
      <c r="F234" s="8">
        <v>1335</v>
      </c>
      <c r="G234" s="8">
        <v>1348.3</v>
      </c>
      <c r="H234" s="15">
        <f t="shared" si="355"/>
        <v>59100.000000000138</v>
      </c>
      <c r="I234" s="15">
        <f t="shared" si="356"/>
        <v>39899.999999999862</v>
      </c>
      <c r="J234" s="15">
        <f t="shared" si="357"/>
        <v>99000</v>
      </c>
    </row>
    <row r="235" spans="1:10" ht="15.75">
      <c r="A235" s="6">
        <v>43461</v>
      </c>
      <c r="B235" s="7" t="s">
        <v>66</v>
      </c>
      <c r="C235" s="10">
        <v>3500</v>
      </c>
      <c r="D235" s="7" t="s">
        <v>11</v>
      </c>
      <c r="E235" s="8">
        <v>683</v>
      </c>
      <c r="F235" s="8">
        <v>693</v>
      </c>
      <c r="G235" s="8">
        <v>698.2</v>
      </c>
      <c r="H235" s="15">
        <f t="shared" ref="H235:H236" si="358">(IF(D235="SELL",E235-F235,IF(D235="BUY",F235-E235)))*C235</f>
        <v>35000</v>
      </c>
      <c r="I235" s="15">
        <v>0</v>
      </c>
      <c r="J235" s="15">
        <f t="shared" ref="J235:J236" si="359">SUM(H235,I235)</f>
        <v>35000</v>
      </c>
    </row>
    <row r="236" spans="1:10" ht="15.75">
      <c r="A236" s="6">
        <v>43458</v>
      </c>
      <c r="B236" s="7" t="s">
        <v>147</v>
      </c>
      <c r="C236" s="10">
        <v>2000</v>
      </c>
      <c r="D236" s="7" t="s">
        <v>11</v>
      </c>
      <c r="E236" s="8">
        <v>999</v>
      </c>
      <c r="F236" s="8">
        <v>1009</v>
      </c>
      <c r="G236" s="8">
        <v>1017</v>
      </c>
      <c r="H236" s="15">
        <f t="shared" si="358"/>
        <v>20000</v>
      </c>
      <c r="I236" s="15">
        <f>(IF(D236="SELL",IF(G236="",0,F236-G236),IF(D236="BUY",IF(G236="",0,G236-F236))))*C236</f>
        <v>16000</v>
      </c>
      <c r="J236" s="15">
        <f t="shared" si="359"/>
        <v>36000</v>
      </c>
    </row>
    <row r="237" spans="1:10" ht="15.75">
      <c r="A237" s="6">
        <v>43454</v>
      </c>
      <c r="B237" s="7" t="s">
        <v>135</v>
      </c>
      <c r="C237" s="10">
        <v>2800</v>
      </c>
      <c r="D237" s="7" t="s">
        <v>11</v>
      </c>
      <c r="E237" s="8">
        <v>1286.2</v>
      </c>
      <c r="F237" s="8">
        <v>1275.3</v>
      </c>
      <c r="G237" s="8">
        <v>0</v>
      </c>
      <c r="H237" s="15">
        <f t="shared" ref="H237:H238" si="360">(IF(D237="SELL",E237-F237,IF(D237="BUY",F237-E237)))*C237</f>
        <v>-30520.000000000255</v>
      </c>
      <c r="I237" s="15">
        <v>0</v>
      </c>
      <c r="J237" s="15">
        <f t="shared" ref="J237:J238" si="361">SUM(H237,I237)</f>
        <v>-30520.000000000255</v>
      </c>
    </row>
    <row r="238" spans="1:10" ht="15.75">
      <c r="A238" s="6">
        <v>43453</v>
      </c>
      <c r="B238" s="7" t="s">
        <v>146</v>
      </c>
      <c r="C238" s="10">
        <v>5000</v>
      </c>
      <c r="D238" s="7" t="s">
        <v>11</v>
      </c>
      <c r="E238" s="8">
        <v>400.1</v>
      </c>
      <c r="F238" s="8">
        <v>410</v>
      </c>
      <c r="G238" s="8">
        <v>419</v>
      </c>
      <c r="H238" s="15">
        <f t="shared" si="360"/>
        <v>49499.999999999884</v>
      </c>
      <c r="I238" s="15">
        <f>(IF(D238="SELL",IF(G238="",0,F238-G238),IF(D238="BUY",IF(G238="",0,G238-F238))))*C238</f>
        <v>45000</v>
      </c>
      <c r="J238" s="15">
        <f t="shared" si="361"/>
        <v>94499.999999999884</v>
      </c>
    </row>
    <row r="239" spans="1:10" ht="15.75">
      <c r="A239" s="6">
        <v>43452</v>
      </c>
      <c r="B239" s="7" t="s">
        <v>119</v>
      </c>
      <c r="C239" s="10">
        <v>1000</v>
      </c>
      <c r="D239" s="7" t="s">
        <v>11</v>
      </c>
      <c r="E239" s="8">
        <v>2565</v>
      </c>
      <c r="F239" s="8">
        <v>2582</v>
      </c>
      <c r="G239" s="8">
        <v>2635.3</v>
      </c>
      <c r="H239" s="15">
        <f t="shared" ref="H239" si="362">(IF(D239="SELL",E239-F239,IF(D239="BUY",F239-E239)))*C239</f>
        <v>17000</v>
      </c>
      <c r="I239" s="15">
        <v>0</v>
      </c>
      <c r="J239" s="15">
        <f t="shared" ref="J239" si="363">SUM(H239,I239)</f>
        <v>17000</v>
      </c>
    </row>
    <row r="240" spans="1:10" ht="15.75">
      <c r="A240" s="6">
        <v>43451</v>
      </c>
      <c r="B240" s="7" t="s">
        <v>145</v>
      </c>
      <c r="C240" s="10">
        <v>1000</v>
      </c>
      <c r="D240" s="7" t="s">
        <v>11</v>
      </c>
      <c r="E240" s="8">
        <v>2390.6</v>
      </c>
      <c r="F240" s="8">
        <v>2432</v>
      </c>
      <c r="G240" s="8">
        <v>2460.5</v>
      </c>
      <c r="H240" s="15">
        <f t="shared" ref="H240" si="364">(IF(D240="SELL",E240-F240,IF(D240="BUY",F240-E240)))*C240</f>
        <v>41400.000000000087</v>
      </c>
      <c r="I240" s="15">
        <v>0</v>
      </c>
      <c r="J240" s="15">
        <f t="shared" ref="J240" si="365">SUM(H240,I240)</f>
        <v>41400.000000000087</v>
      </c>
    </row>
    <row r="241" spans="1:10" ht="15.75">
      <c r="A241" s="6">
        <v>43448</v>
      </c>
      <c r="B241" s="7" t="s">
        <v>145</v>
      </c>
      <c r="C241" s="10">
        <v>3000</v>
      </c>
      <c r="D241" s="7" t="s">
        <v>11</v>
      </c>
      <c r="E241" s="8">
        <v>520.29999999999995</v>
      </c>
      <c r="F241" s="8">
        <v>528.29999999999995</v>
      </c>
      <c r="G241" s="8">
        <v>535</v>
      </c>
      <c r="H241" s="15">
        <f t="shared" ref="H241" si="366">(IF(D241="SELL",E241-F241,IF(D241="BUY",F241-E241)))*C241</f>
        <v>24000</v>
      </c>
      <c r="I241" s="15">
        <v>0</v>
      </c>
      <c r="J241" s="15">
        <f t="shared" ref="J241" si="367">SUM(H241,I241)</f>
        <v>24000</v>
      </c>
    </row>
    <row r="242" spans="1:10" ht="15.75">
      <c r="A242" s="6">
        <v>43448</v>
      </c>
      <c r="B242" s="7" t="s">
        <v>144</v>
      </c>
      <c r="C242" s="10">
        <v>3500</v>
      </c>
      <c r="D242" s="7" t="s">
        <v>11</v>
      </c>
      <c r="E242" s="8">
        <v>635.5</v>
      </c>
      <c r="F242" s="8">
        <v>635.5</v>
      </c>
      <c r="G242" s="8">
        <v>0</v>
      </c>
      <c r="H242" s="15">
        <f t="shared" ref="H242:H243" si="368">(IF(D242="SELL",E242-F242,IF(D242="BUY",F242-E242)))*C242</f>
        <v>0</v>
      </c>
      <c r="I242" s="15">
        <v>0</v>
      </c>
      <c r="J242" s="15">
        <f t="shared" ref="J242:J243" si="369">SUM(H242,I242)</f>
        <v>0</v>
      </c>
    </row>
    <row r="243" spans="1:10" ht="15.75">
      <c r="A243" s="6">
        <v>43447</v>
      </c>
      <c r="B243" s="7" t="s">
        <v>143</v>
      </c>
      <c r="C243" s="10">
        <v>5000</v>
      </c>
      <c r="D243" s="7" t="s">
        <v>11</v>
      </c>
      <c r="E243" s="8">
        <v>485.3</v>
      </c>
      <c r="F243" s="8">
        <v>492</v>
      </c>
      <c r="G243" s="8">
        <v>499</v>
      </c>
      <c r="H243" s="15">
        <f t="shared" si="368"/>
        <v>33499.999999999942</v>
      </c>
      <c r="I243" s="15">
        <f>(IF(D243="SELL",IF(G243="",0,F243-G243),IF(D243="BUY",IF(G243="",0,G243-F243))))*C243</f>
        <v>35000</v>
      </c>
      <c r="J243" s="15">
        <f t="shared" si="369"/>
        <v>68499.999999999942</v>
      </c>
    </row>
    <row r="244" spans="1:10" ht="15.75">
      <c r="A244" s="6">
        <v>43446</v>
      </c>
      <c r="B244" s="7" t="s">
        <v>44</v>
      </c>
      <c r="C244" s="10">
        <v>10000</v>
      </c>
      <c r="D244" s="7" t="s">
        <v>11</v>
      </c>
      <c r="E244" s="8">
        <v>96</v>
      </c>
      <c r="F244" s="8">
        <v>96</v>
      </c>
      <c r="G244" s="8">
        <v>0</v>
      </c>
      <c r="H244" s="15">
        <f t="shared" ref="H244" si="370">(IF(D244="SELL",E244-F244,IF(D244="BUY",F244-E244)))*C244</f>
        <v>0</v>
      </c>
      <c r="I244" s="15">
        <v>0</v>
      </c>
      <c r="J244" s="15">
        <f t="shared" ref="J244" si="371">SUM(H244,I244)</f>
        <v>0</v>
      </c>
    </row>
    <row r="245" spans="1:10" ht="15.75">
      <c r="A245" s="6">
        <v>43446</v>
      </c>
      <c r="B245" s="7" t="s">
        <v>142</v>
      </c>
      <c r="C245" s="10">
        <v>1000</v>
      </c>
      <c r="D245" s="7" t="s">
        <v>11</v>
      </c>
      <c r="E245" s="8">
        <v>2163.1999999999998</v>
      </c>
      <c r="F245" s="8">
        <v>2163.1999999999998</v>
      </c>
      <c r="G245" s="8">
        <v>0</v>
      </c>
      <c r="H245" s="15">
        <f t="shared" ref="H245" si="372">(IF(D245="SELL",E245-F245,IF(D245="BUY",F245-E245)))*C245</f>
        <v>0</v>
      </c>
      <c r="I245" s="15">
        <v>0</v>
      </c>
      <c r="J245" s="15">
        <f t="shared" ref="J245" si="373">SUM(H245,I245)</f>
        <v>0</v>
      </c>
    </row>
    <row r="246" spans="1:10" ht="15.75">
      <c r="A246" s="6">
        <v>43441</v>
      </c>
      <c r="B246" s="7" t="s">
        <v>141</v>
      </c>
      <c r="C246" s="10">
        <v>3200</v>
      </c>
      <c r="D246" s="7" t="s">
        <v>11</v>
      </c>
      <c r="E246" s="8">
        <v>869.2</v>
      </c>
      <c r="F246" s="8">
        <v>869.2</v>
      </c>
      <c r="G246" s="8">
        <v>0</v>
      </c>
      <c r="H246" s="15">
        <f t="shared" ref="H246" si="374">(IF(D246="SELL",E246-F246,IF(D246="BUY",F246-E246)))*C246</f>
        <v>0</v>
      </c>
      <c r="I246" s="15">
        <v>0</v>
      </c>
      <c r="J246" s="15">
        <f t="shared" ref="J246" si="375">SUM(H246,I246)</f>
        <v>0</v>
      </c>
    </row>
    <row r="247" spans="1:10" ht="15.75">
      <c r="A247" s="6">
        <v>43441</v>
      </c>
      <c r="B247" s="7" t="s">
        <v>12</v>
      </c>
      <c r="C247" s="10">
        <v>3500</v>
      </c>
      <c r="D247" s="7" t="s">
        <v>11</v>
      </c>
      <c r="E247" s="8">
        <v>823</v>
      </c>
      <c r="F247" s="8">
        <v>827</v>
      </c>
      <c r="G247" s="8">
        <v>0</v>
      </c>
      <c r="H247" s="15">
        <f t="shared" ref="H247" si="376">(IF(D247="SELL",E247-F247,IF(D247="BUY",F247-E247)))*C247</f>
        <v>14000</v>
      </c>
      <c r="I247" s="15">
        <v>0</v>
      </c>
      <c r="J247" s="15">
        <f t="shared" ref="J247" si="377">SUM(H247,I247)</f>
        <v>14000</v>
      </c>
    </row>
    <row r="248" spans="1:10" ht="15.75">
      <c r="A248" s="6">
        <v>43440</v>
      </c>
      <c r="B248" s="7" t="s">
        <v>140</v>
      </c>
      <c r="C248" s="10">
        <v>20000</v>
      </c>
      <c r="D248" s="7" t="s">
        <v>11</v>
      </c>
      <c r="E248" s="8">
        <v>108</v>
      </c>
      <c r="F248" s="8">
        <v>110</v>
      </c>
      <c r="G248" s="8">
        <v>113.5</v>
      </c>
      <c r="H248" s="15">
        <f t="shared" ref="H248:H251" si="378">(IF(D248="SELL",E248-F248,IF(D248="BUY",F248-E248)))*C248</f>
        <v>40000</v>
      </c>
      <c r="I248" s="15">
        <v>0</v>
      </c>
      <c r="J248" s="15">
        <f t="shared" ref="J248:J251" si="379">SUM(H248,I248)</f>
        <v>40000</v>
      </c>
    </row>
    <row r="249" spans="1:10" ht="15.75">
      <c r="A249" s="6">
        <v>43439</v>
      </c>
      <c r="B249" s="7" t="s">
        <v>139</v>
      </c>
      <c r="C249" s="10">
        <v>20000</v>
      </c>
      <c r="D249" s="7" t="s">
        <v>11</v>
      </c>
      <c r="E249" s="8">
        <v>101</v>
      </c>
      <c r="F249" s="8">
        <v>103.5</v>
      </c>
      <c r="G249" s="8">
        <v>105.5</v>
      </c>
      <c r="H249" s="15">
        <f t="shared" si="378"/>
        <v>50000</v>
      </c>
      <c r="I249" s="15">
        <f t="shared" ref="I249:I251" si="380">(IF(D249="SELL",IF(G249="",0,F249-G249),IF(D249="BUY",IF(G249="",0,G249-F249))))*C249</f>
        <v>40000</v>
      </c>
      <c r="J249" s="15">
        <f t="shared" si="379"/>
        <v>90000</v>
      </c>
    </row>
    <row r="250" spans="1:10" ht="15.75">
      <c r="A250" s="6">
        <v>43439</v>
      </c>
      <c r="B250" s="7" t="s">
        <v>139</v>
      </c>
      <c r="C250" s="10">
        <v>10000</v>
      </c>
      <c r="D250" s="7" t="s">
        <v>11</v>
      </c>
      <c r="E250" s="8">
        <v>220.1</v>
      </c>
      <c r="F250" s="8">
        <v>223.5</v>
      </c>
      <c r="G250" s="8">
        <v>226</v>
      </c>
      <c r="H250" s="15">
        <f t="shared" si="378"/>
        <v>34000.000000000058</v>
      </c>
      <c r="I250" s="15">
        <f t="shared" si="380"/>
        <v>25000</v>
      </c>
      <c r="J250" s="15">
        <f t="shared" si="379"/>
        <v>59000.000000000058</v>
      </c>
    </row>
    <row r="251" spans="1:10" ht="15.75">
      <c r="A251" s="6">
        <v>43438</v>
      </c>
      <c r="B251" s="7" t="s">
        <v>80</v>
      </c>
      <c r="C251" s="10">
        <v>3500</v>
      </c>
      <c r="D251" s="7" t="s">
        <v>11</v>
      </c>
      <c r="E251" s="8">
        <v>806.2</v>
      </c>
      <c r="F251" s="8">
        <v>815</v>
      </c>
      <c r="G251" s="8">
        <v>823.5</v>
      </c>
      <c r="H251" s="15">
        <f t="shared" si="378"/>
        <v>30799.99999999984</v>
      </c>
      <c r="I251" s="15">
        <f t="shared" si="380"/>
        <v>29750</v>
      </c>
      <c r="J251" s="15">
        <f t="shared" si="379"/>
        <v>60549.99999999984</v>
      </c>
    </row>
    <row r="252" spans="1:10" ht="15.75">
      <c r="A252" s="6">
        <v>43437</v>
      </c>
      <c r="B252" s="7" t="s">
        <v>138</v>
      </c>
      <c r="C252" s="10">
        <v>5000</v>
      </c>
      <c r="D252" s="7" t="s">
        <v>11</v>
      </c>
      <c r="E252" s="8">
        <v>605</v>
      </c>
      <c r="F252" s="8">
        <v>615</v>
      </c>
      <c r="G252" s="8">
        <v>626.20000000000005</v>
      </c>
      <c r="H252" s="15">
        <f t="shared" ref="H252" si="381">(IF(D252="SELL",E252-F252,IF(D252="BUY",F252-E252)))*C252</f>
        <v>50000</v>
      </c>
      <c r="I252" s="15">
        <v>0</v>
      </c>
      <c r="J252" s="15">
        <f t="shared" ref="J252" si="382">SUM(H252,I252)</f>
        <v>50000</v>
      </c>
    </row>
    <row r="253" spans="1:10" ht="15.75">
      <c r="A253" s="6">
        <v>43437</v>
      </c>
      <c r="B253" s="7" t="s">
        <v>76</v>
      </c>
      <c r="C253" s="10">
        <v>2800</v>
      </c>
      <c r="D253" s="7" t="s">
        <v>11</v>
      </c>
      <c r="E253" s="8">
        <v>923</v>
      </c>
      <c r="F253" s="8">
        <v>931.65</v>
      </c>
      <c r="G253" s="8">
        <v>950.3</v>
      </c>
      <c r="H253" s="15">
        <f t="shared" ref="H253" si="383">(IF(D253="SELL",E253-F253,IF(D253="BUY",F253-E253)))*C253</f>
        <v>24219.999999999935</v>
      </c>
      <c r="I253" s="15">
        <v>0</v>
      </c>
      <c r="J253" s="15">
        <f t="shared" ref="J253" si="384">SUM(H253,I253)</f>
        <v>24219.999999999935</v>
      </c>
    </row>
    <row r="254" spans="1:10" ht="15.75">
      <c r="A254" s="6">
        <v>43434</v>
      </c>
      <c r="B254" s="7" t="s">
        <v>137</v>
      </c>
      <c r="C254" s="10">
        <v>8000</v>
      </c>
      <c r="D254" s="7" t="s">
        <v>11</v>
      </c>
      <c r="E254" s="8">
        <v>273.5</v>
      </c>
      <c r="F254" s="8">
        <v>275.3</v>
      </c>
      <c r="G254" s="8">
        <v>280</v>
      </c>
      <c r="H254" s="15">
        <f t="shared" ref="H254" si="385">(IF(D254="SELL",E254-F254,IF(D254="BUY",F254-E254)))*C254</f>
        <v>14400.000000000091</v>
      </c>
      <c r="I254" s="15">
        <v>0</v>
      </c>
      <c r="J254" s="15">
        <f t="shared" ref="J254" si="386">SUM(H254,I254)</f>
        <v>14400.000000000091</v>
      </c>
    </row>
    <row r="255" spans="1:10" ht="15.75">
      <c r="A255" s="6">
        <v>43433</v>
      </c>
      <c r="B255" s="7" t="s">
        <v>136</v>
      </c>
      <c r="C255" s="10">
        <v>5000</v>
      </c>
      <c r="D255" s="7" t="s">
        <v>11</v>
      </c>
      <c r="E255" s="8">
        <v>963.2</v>
      </c>
      <c r="F255" s="8">
        <v>973</v>
      </c>
      <c r="G255" s="8">
        <v>996</v>
      </c>
      <c r="H255" s="15">
        <f t="shared" ref="H255" si="387">(IF(D255="SELL",E255-F255,IF(D255="BUY",F255-E255)))*C255</f>
        <v>48999.999999999774</v>
      </c>
      <c r="I255" s="15">
        <v>0</v>
      </c>
      <c r="J255" s="15">
        <f t="shared" ref="J255" si="388">SUM(H255,I255)</f>
        <v>48999.999999999774</v>
      </c>
    </row>
    <row r="256" spans="1:10" ht="15.75">
      <c r="A256" s="6">
        <v>43431</v>
      </c>
      <c r="B256" s="7" t="s">
        <v>135</v>
      </c>
      <c r="C256" s="10">
        <v>1500</v>
      </c>
      <c r="D256" s="7" t="s">
        <v>11</v>
      </c>
      <c r="E256" s="8">
        <v>1896</v>
      </c>
      <c r="F256" s="8">
        <v>1908</v>
      </c>
      <c r="G256" s="8">
        <v>1930.2</v>
      </c>
      <c r="H256" s="15">
        <f t="shared" ref="H256" si="389">(IF(D256="SELL",E256-F256,IF(D256="BUY",F256-E256)))*C256</f>
        <v>18000</v>
      </c>
      <c r="I256" s="15">
        <v>0</v>
      </c>
      <c r="J256" s="15">
        <f t="shared" ref="J256" si="390">SUM(H256,I256)</f>
        <v>18000</v>
      </c>
    </row>
    <row r="257" spans="1:10" ht="15.75">
      <c r="A257" s="6">
        <v>43430</v>
      </c>
      <c r="B257" s="7" t="s">
        <v>134</v>
      </c>
      <c r="C257" s="10">
        <v>5000</v>
      </c>
      <c r="D257" s="7" t="s">
        <v>11</v>
      </c>
      <c r="E257" s="8">
        <v>546</v>
      </c>
      <c r="F257" s="8">
        <v>549.9</v>
      </c>
      <c r="G257" s="8">
        <v>560</v>
      </c>
      <c r="H257" s="15">
        <f t="shared" ref="H257" si="391">(IF(D257="SELL",E257-F257,IF(D257="BUY",F257-E257)))*C257</f>
        <v>19499.999999999887</v>
      </c>
      <c r="I257" s="15">
        <v>0</v>
      </c>
      <c r="J257" s="15">
        <f t="shared" ref="J257" si="392">SUM(H257,I257)</f>
        <v>19499.999999999887</v>
      </c>
    </row>
    <row r="258" spans="1:10" ht="15.75">
      <c r="A258" s="6">
        <v>43426</v>
      </c>
      <c r="B258" s="7" t="s">
        <v>17</v>
      </c>
      <c r="C258" s="10">
        <v>3500</v>
      </c>
      <c r="D258" s="7" t="s">
        <v>11</v>
      </c>
      <c r="E258" s="8">
        <v>235</v>
      </c>
      <c r="F258" s="8">
        <v>226</v>
      </c>
      <c r="G258" s="8">
        <v>0</v>
      </c>
      <c r="H258" s="15">
        <f t="shared" ref="H258" si="393">(IF(D258="SELL",E258-F258,IF(D258="BUY",F258-E258)))*C258</f>
        <v>-31500</v>
      </c>
      <c r="I258" s="15">
        <v>0</v>
      </c>
      <c r="J258" s="15">
        <f t="shared" ref="J258" si="394">SUM(H258,I258)</f>
        <v>-31500</v>
      </c>
    </row>
    <row r="259" spans="1:10" ht="15.75">
      <c r="A259" s="6">
        <v>43425</v>
      </c>
      <c r="B259" s="7" t="s">
        <v>133</v>
      </c>
      <c r="C259" s="10">
        <v>2000</v>
      </c>
      <c r="D259" s="7" t="s">
        <v>11</v>
      </c>
      <c r="E259" s="8">
        <v>799</v>
      </c>
      <c r="F259" s="8">
        <v>806</v>
      </c>
      <c r="G259" s="8">
        <v>814</v>
      </c>
      <c r="H259" s="15">
        <f t="shared" ref="H259:H260" si="395">(IF(D259="SELL",E259-F259,IF(D259="BUY",F259-E259)))*C259</f>
        <v>14000</v>
      </c>
      <c r="I259" s="15">
        <v>0</v>
      </c>
      <c r="J259" s="15">
        <f t="shared" ref="J259:J260" si="396">SUM(H259,I259)</f>
        <v>14000</v>
      </c>
    </row>
    <row r="260" spans="1:10" ht="15.75">
      <c r="A260" s="6">
        <v>43424</v>
      </c>
      <c r="B260" s="7" t="s">
        <v>91</v>
      </c>
      <c r="C260" s="10">
        <v>5000</v>
      </c>
      <c r="D260" s="7" t="s">
        <v>11</v>
      </c>
      <c r="E260" s="8">
        <v>376</v>
      </c>
      <c r="F260" s="8">
        <v>380</v>
      </c>
      <c r="G260" s="8">
        <v>384.6</v>
      </c>
      <c r="H260" s="15">
        <f t="shared" si="395"/>
        <v>20000</v>
      </c>
      <c r="I260" s="15">
        <f>(IF(D260="SELL",IF(G260="",0,F260-G260),IF(D260="BUY",IF(G260="",0,G260-F260))))*C260</f>
        <v>23000.000000000113</v>
      </c>
      <c r="J260" s="15">
        <f t="shared" si="396"/>
        <v>43000.000000000116</v>
      </c>
    </row>
    <row r="261" spans="1:10" ht="15.75">
      <c r="A261" s="6">
        <v>43424</v>
      </c>
      <c r="B261" s="7" t="s">
        <v>132</v>
      </c>
      <c r="C261" s="10">
        <v>8000</v>
      </c>
      <c r="D261" s="7" t="s">
        <v>11</v>
      </c>
      <c r="E261" s="8">
        <v>283</v>
      </c>
      <c r="F261" s="8">
        <v>283</v>
      </c>
      <c r="G261" s="8">
        <v>0</v>
      </c>
      <c r="H261" s="15">
        <f t="shared" ref="H261" si="397">(IF(D261="SELL",E261-F261,IF(D261="BUY",F261-E261)))*C261</f>
        <v>0</v>
      </c>
      <c r="I261" s="15">
        <v>0</v>
      </c>
      <c r="J261" s="15">
        <f t="shared" ref="J261" si="398">SUM(H261,I261)</f>
        <v>0</v>
      </c>
    </row>
    <row r="262" spans="1:10" ht="15.75">
      <c r="A262" s="6">
        <v>43424</v>
      </c>
      <c r="B262" s="7" t="s">
        <v>131</v>
      </c>
      <c r="C262" s="10">
        <v>5000</v>
      </c>
      <c r="D262" s="7" t="s">
        <v>11</v>
      </c>
      <c r="E262" s="8">
        <v>315.14999999999998</v>
      </c>
      <c r="F262" s="8">
        <v>315.14999999999998</v>
      </c>
      <c r="G262" s="8">
        <v>0</v>
      </c>
      <c r="H262" s="15">
        <f t="shared" ref="H262" si="399">(IF(D262="SELL",E262-F262,IF(D262="BUY",F262-E262)))*C262</f>
        <v>0</v>
      </c>
      <c r="I262" s="15">
        <v>0</v>
      </c>
      <c r="J262" s="15">
        <f t="shared" ref="J262" si="400">SUM(H262,I262)</f>
        <v>0</v>
      </c>
    </row>
    <row r="263" spans="1:10" ht="15.75">
      <c r="A263" s="6">
        <v>43423</v>
      </c>
      <c r="B263" s="7" t="s">
        <v>15</v>
      </c>
      <c r="C263" s="10">
        <v>500</v>
      </c>
      <c r="D263" s="7" t="s">
        <v>11</v>
      </c>
      <c r="E263" s="8">
        <v>4280</v>
      </c>
      <c r="F263" s="8">
        <v>4330</v>
      </c>
      <c r="G263" s="8">
        <v>4380</v>
      </c>
      <c r="H263" s="15">
        <f t="shared" ref="H263:H266" si="401">(IF(D263="SELL",E263-F263,IF(D263="BUY",F263-E263)))*C263</f>
        <v>25000</v>
      </c>
      <c r="I263" s="15">
        <v>0</v>
      </c>
      <c r="J263" s="15">
        <f t="shared" ref="J263:J266" si="402">SUM(H263,I263)</f>
        <v>25000</v>
      </c>
    </row>
    <row r="264" spans="1:10" ht="15.75">
      <c r="A264" s="6">
        <v>43420</v>
      </c>
      <c r="B264" s="7" t="s">
        <v>51</v>
      </c>
      <c r="C264" s="10">
        <v>10000</v>
      </c>
      <c r="D264" s="7" t="s">
        <v>11</v>
      </c>
      <c r="E264" s="8">
        <v>348.2</v>
      </c>
      <c r="F264" s="8">
        <v>355.3</v>
      </c>
      <c r="G264" s="8">
        <v>365</v>
      </c>
      <c r="H264" s="15">
        <f t="shared" si="401"/>
        <v>71000.000000000233</v>
      </c>
      <c r="I264" s="15">
        <f t="shared" ref="I264:I266" si="403">(IF(D264="SELL",IF(G264="",0,F264-G264),IF(D264="BUY",IF(G264="",0,G264-F264))))*C264</f>
        <v>96999.999999999884</v>
      </c>
      <c r="J264" s="15">
        <f t="shared" si="402"/>
        <v>168000.00000000012</v>
      </c>
    </row>
    <row r="265" spans="1:10" ht="15.75">
      <c r="A265" s="6">
        <v>43419</v>
      </c>
      <c r="B265" s="7" t="s">
        <v>15</v>
      </c>
      <c r="C265" s="10">
        <v>5000</v>
      </c>
      <c r="D265" s="7" t="s">
        <v>11</v>
      </c>
      <c r="E265" s="8">
        <v>290</v>
      </c>
      <c r="F265" s="8">
        <v>296</v>
      </c>
      <c r="G265" s="8">
        <v>302</v>
      </c>
      <c r="H265" s="15">
        <f t="shared" si="401"/>
        <v>30000</v>
      </c>
      <c r="I265" s="15">
        <f t="shared" si="403"/>
        <v>30000</v>
      </c>
      <c r="J265" s="15">
        <f t="shared" si="402"/>
        <v>60000</v>
      </c>
    </row>
    <row r="266" spans="1:10" ht="15.75">
      <c r="A266" s="6">
        <v>43419</v>
      </c>
      <c r="B266" s="7" t="s">
        <v>15</v>
      </c>
      <c r="C266" s="10">
        <v>5000</v>
      </c>
      <c r="D266" s="7" t="s">
        <v>11</v>
      </c>
      <c r="E266" s="8">
        <v>433</v>
      </c>
      <c r="F266" s="8">
        <v>437</v>
      </c>
      <c r="G266" s="8">
        <v>443</v>
      </c>
      <c r="H266" s="15">
        <f t="shared" si="401"/>
        <v>20000</v>
      </c>
      <c r="I266" s="15">
        <f t="shared" si="403"/>
        <v>30000</v>
      </c>
      <c r="J266" s="15">
        <f t="shared" si="402"/>
        <v>50000</v>
      </c>
    </row>
    <row r="267" spans="1:10" ht="15.75">
      <c r="A267" s="6">
        <v>43418</v>
      </c>
      <c r="B267" s="7" t="s">
        <v>126</v>
      </c>
      <c r="C267" s="10">
        <v>3500</v>
      </c>
      <c r="D267" s="7" t="s">
        <v>11</v>
      </c>
      <c r="E267" s="8">
        <v>706.5</v>
      </c>
      <c r="F267" s="8">
        <v>715</v>
      </c>
      <c r="G267" s="8">
        <v>730.2</v>
      </c>
      <c r="H267" s="15">
        <f t="shared" ref="H267:H271" si="404">(IF(D267="SELL",E267-F267,IF(D267="BUY",F267-E267)))*C267</f>
        <v>29750</v>
      </c>
      <c r="I267" s="15">
        <v>0</v>
      </c>
      <c r="J267" s="15">
        <f t="shared" ref="J267:J271" si="405">SUM(H267,I267)</f>
        <v>29750</v>
      </c>
    </row>
    <row r="268" spans="1:10" ht="15.75">
      <c r="A268" s="6">
        <v>43416</v>
      </c>
      <c r="B268" s="7" t="s">
        <v>130</v>
      </c>
      <c r="C268" s="10">
        <v>10000</v>
      </c>
      <c r="D268" s="7" t="s">
        <v>11</v>
      </c>
      <c r="E268" s="8">
        <v>171</v>
      </c>
      <c r="F268" s="8">
        <v>175</v>
      </c>
      <c r="G268" s="8">
        <v>178.5</v>
      </c>
      <c r="H268" s="15">
        <f t="shared" si="404"/>
        <v>40000</v>
      </c>
      <c r="I268" s="15">
        <f t="shared" ref="I268:I271" si="406">(IF(D268="SELL",IF(G268="",0,F268-G268),IF(D268="BUY",IF(G268="",0,G268-F268))))*C268</f>
        <v>35000</v>
      </c>
      <c r="J268" s="15">
        <f t="shared" si="405"/>
        <v>75000</v>
      </c>
    </row>
    <row r="269" spans="1:10" ht="15.75">
      <c r="A269" s="6">
        <v>43404</v>
      </c>
      <c r="B269" s="7" t="s">
        <v>129</v>
      </c>
      <c r="C269" s="10">
        <v>3500</v>
      </c>
      <c r="D269" s="7" t="s">
        <v>11</v>
      </c>
      <c r="E269" s="8">
        <v>508.3</v>
      </c>
      <c r="F269" s="8">
        <v>515</v>
      </c>
      <c r="G269" s="8">
        <v>530</v>
      </c>
      <c r="H269" s="15">
        <f t="shared" si="404"/>
        <v>23449.99999999996</v>
      </c>
      <c r="I269" s="15">
        <f t="shared" si="406"/>
        <v>52500</v>
      </c>
      <c r="J269" s="15">
        <f t="shared" si="405"/>
        <v>75949.999999999956</v>
      </c>
    </row>
    <row r="270" spans="1:10" ht="15.75">
      <c r="A270" s="6">
        <v>43404</v>
      </c>
      <c r="B270" s="7" t="s">
        <v>128</v>
      </c>
      <c r="C270" s="10">
        <v>5000</v>
      </c>
      <c r="D270" s="7" t="s">
        <v>11</v>
      </c>
      <c r="E270" s="8">
        <v>382</v>
      </c>
      <c r="F270" s="8">
        <v>388.2</v>
      </c>
      <c r="G270" s="8">
        <v>393.2</v>
      </c>
      <c r="H270" s="15">
        <f t="shared" si="404"/>
        <v>30999.999999999942</v>
      </c>
      <c r="I270" s="15">
        <f t="shared" si="406"/>
        <v>25000</v>
      </c>
      <c r="J270" s="15">
        <f t="shared" si="405"/>
        <v>55999.999999999942</v>
      </c>
    </row>
    <row r="271" spans="1:10" ht="15.75">
      <c r="A271" s="6">
        <v>43403</v>
      </c>
      <c r="B271" s="7" t="s">
        <v>85</v>
      </c>
      <c r="C271" s="10">
        <v>5000</v>
      </c>
      <c r="D271" s="7" t="s">
        <v>11</v>
      </c>
      <c r="E271" s="8">
        <v>372.6</v>
      </c>
      <c r="F271" s="8">
        <v>377.95</v>
      </c>
      <c r="G271" s="8">
        <v>383</v>
      </c>
      <c r="H271" s="15">
        <f t="shared" si="404"/>
        <v>26749.999999999829</v>
      </c>
      <c r="I271" s="15">
        <f t="shared" si="406"/>
        <v>25250.000000000058</v>
      </c>
      <c r="J271" s="15">
        <f t="shared" si="405"/>
        <v>51999.999999999884</v>
      </c>
    </row>
    <row r="272" spans="1:10" ht="15.75">
      <c r="A272" s="6">
        <v>43399</v>
      </c>
      <c r="B272" s="7" t="s">
        <v>85</v>
      </c>
      <c r="C272" s="10">
        <v>8000</v>
      </c>
      <c r="D272" s="7" t="s">
        <v>11</v>
      </c>
      <c r="E272" s="8">
        <v>348.2</v>
      </c>
      <c r="F272" s="8">
        <v>348.2</v>
      </c>
      <c r="G272" s="8">
        <v>0</v>
      </c>
      <c r="H272" s="15">
        <f t="shared" ref="H272" si="407">(IF(D272="SELL",E272-F272,IF(D272="BUY",F272-E272)))*C272</f>
        <v>0</v>
      </c>
      <c r="I272" s="15">
        <v>0</v>
      </c>
      <c r="J272" s="15">
        <f t="shared" ref="J272" si="408">SUM(H272,I272)</f>
        <v>0</v>
      </c>
    </row>
    <row r="273" spans="1:10" ht="15.75">
      <c r="A273" s="6">
        <v>43396</v>
      </c>
      <c r="B273" s="7" t="s">
        <v>85</v>
      </c>
      <c r="C273" s="10">
        <v>35000</v>
      </c>
      <c r="D273" s="7" t="s">
        <v>10</v>
      </c>
      <c r="E273" s="8">
        <v>36.5</v>
      </c>
      <c r="F273" s="8">
        <v>35</v>
      </c>
      <c r="G273" s="8">
        <v>33.5</v>
      </c>
      <c r="H273" s="15">
        <f t="shared" ref="H273:H275" si="409">(IF(D273="SELL",E273-F273,IF(D273="BUY",F273-E273)))*C273</f>
        <v>52500</v>
      </c>
      <c r="I273" s="15">
        <v>0</v>
      </c>
      <c r="J273" s="15">
        <f t="shared" ref="J273:J275" si="410">SUM(H273,I273)</f>
        <v>52500</v>
      </c>
    </row>
    <row r="274" spans="1:10" ht="15.75">
      <c r="A274" s="6">
        <v>43395</v>
      </c>
      <c r="B274" s="7" t="s">
        <v>127</v>
      </c>
      <c r="C274" s="10">
        <v>5000</v>
      </c>
      <c r="D274" s="7" t="s">
        <v>10</v>
      </c>
      <c r="E274" s="8">
        <v>206</v>
      </c>
      <c r="F274" s="8">
        <v>200</v>
      </c>
      <c r="G274" s="8">
        <v>190</v>
      </c>
      <c r="H274" s="15">
        <f t="shared" si="409"/>
        <v>30000</v>
      </c>
      <c r="I274" s="15">
        <f t="shared" ref="I274:I275" si="411">(IF(D274="SELL",IF(G274="",0,F274-G274),IF(D274="BUY",IF(G274="",0,G274-F274))))*C274</f>
        <v>50000</v>
      </c>
      <c r="J274" s="15">
        <f t="shared" si="410"/>
        <v>80000</v>
      </c>
    </row>
    <row r="275" spans="1:10" ht="15.75">
      <c r="A275" s="6">
        <v>43392</v>
      </c>
      <c r="B275" s="7" t="s">
        <v>116</v>
      </c>
      <c r="C275" s="10">
        <v>5000</v>
      </c>
      <c r="D275" s="7" t="s">
        <v>11</v>
      </c>
      <c r="E275" s="8">
        <v>226</v>
      </c>
      <c r="F275" s="8">
        <v>233.2</v>
      </c>
      <c r="G275" s="8">
        <v>238.3</v>
      </c>
      <c r="H275" s="15">
        <f t="shared" si="409"/>
        <v>35999.999999999942</v>
      </c>
      <c r="I275" s="15">
        <f t="shared" si="411"/>
        <v>25500.000000000113</v>
      </c>
      <c r="J275" s="15">
        <f t="shared" si="410"/>
        <v>61500.000000000058</v>
      </c>
    </row>
    <row r="276" spans="1:10" ht="15.75">
      <c r="A276" s="6">
        <v>43389</v>
      </c>
      <c r="B276" s="7" t="s">
        <v>116</v>
      </c>
      <c r="C276" s="10">
        <v>10000</v>
      </c>
      <c r="D276" s="7" t="s">
        <v>11</v>
      </c>
      <c r="E276" s="8">
        <v>380</v>
      </c>
      <c r="F276" s="8">
        <v>385.55500000000001</v>
      </c>
      <c r="G276" s="8">
        <v>393.2</v>
      </c>
      <c r="H276" s="15">
        <f t="shared" ref="H276" si="412">(IF(D276="SELL",E276-F276,IF(D276="BUY",F276-E276)))*C276</f>
        <v>55550.000000000065</v>
      </c>
      <c r="I276" s="15">
        <v>0</v>
      </c>
      <c r="J276" s="15">
        <f t="shared" ref="J276" si="413">SUM(H276,I276)</f>
        <v>55550.000000000065</v>
      </c>
    </row>
    <row r="277" spans="1:10" ht="15.75">
      <c r="A277" s="6">
        <v>43388</v>
      </c>
      <c r="B277" s="7" t="s">
        <v>126</v>
      </c>
      <c r="C277" s="10">
        <v>5500</v>
      </c>
      <c r="D277" s="7" t="s">
        <v>11</v>
      </c>
      <c r="E277" s="8">
        <v>348.2</v>
      </c>
      <c r="F277" s="8">
        <v>355.3</v>
      </c>
      <c r="G277" s="8">
        <v>365.3</v>
      </c>
      <c r="H277" s="15">
        <f t="shared" ref="H277:H278" si="414">(IF(D277="SELL",E277-F277,IF(D277="BUY",F277-E277)))*C277</f>
        <v>39050.000000000124</v>
      </c>
      <c r="I277" s="15">
        <v>0</v>
      </c>
      <c r="J277" s="15">
        <f t="shared" ref="J277:J278" si="415">SUM(H277,I277)</f>
        <v>39050.000000000124</v>
      </c>
    </row>
    <row r="278" spans="1:10" ht="15.75">
      <c r="A278" s="6">
        <v>43384</v>
      </c>
      <c r="B278" s="7" t="s">
        <v>85</v>
      </c>
      <c r="C278" s="10">
        <v>5000</v>
      </c>
      <c r="D278" s="7" t="s">
        <v>11</v>
      </c>
      <c r="E278" s="8">
        <v>706</v>
      </c>
      <c r="F278" s="8">
        <v>715</v>
      </c>
      <c r="G278" s="8">
        <v>730</v>
      </c>
      <c r="H278" s="15">
        <f t="shared" si="414"/>
        <v>45000</v>
      </c>
      <c r="I278" s="15">
        <f>(IF(D278="SELL",IF(G278="",0,F278-G278),IF(D278="BUY",IF(G278="",0,G278-F278))))*C278</f>
        <v>75000</v>
      </c>
      <c r="J278" s="15">
        <f t="shared" si="415"/>
        <v>120000</v>
      </c>
    </row>
    <row r="279" spans="1:10" ht="15.75">
      <c r="A279" s="6">
        <v>43384</v>
      </c>
      <c r="B279" s="7" t="s">
        <v>125</v>
      </c>
      <c r="C279" s="10">
        <v>5000</v>
      </c>
      <c r="D279" s="7" t="s">
        <v>11</v>
      </c>
      <c r="E279" s="8">
        <v>292.3</v>
      </c>
      <c r="F279" s="8">
        <v>292.3</v>
      </c>
      <c r="G279" s="8">
        <v>0</v>
      </c>
      <c r="H279" s="15">
        <v>0</v>
      </c>
      <c r="I279" s="15">
        <v>0</v>
      </c>
      <c r="J279" s="15">
        <f t="shared" ref="J279" si="416">SUM(H279,I279)</f>
        <v>0</v>
      </c>
    </row>
    <row r="280" spans="1:10" ht="15.75">
      <c r="A280" s="6">
        <v>43384</v>
      </c>
      <c r="B280" s="7" t="s">
        <v>124</v>
      </c>
      <c r="C280" s="10">
        <v>5000</v>
      </c>
      <c r="D280" s="7" t="s">
        <v>11</v>
      </c>
      <c r="E280" s="8">
        <v>780</v>
      </c>
      <c r="F280" s="8">
        <v>780</v>
      </c>
      <c r="G280" s="8">
        <v>0</v>
      </c>
      <c r="H280" s="15">
        <v>0</v>
      </c>
      <c r="I280" s="15">
        <v>0</v>
      </c>
      <c r="J280" s="15">
        <f t="shared" ref="J280" si="417">SUM(H280,I280)</f>
        <v>0</v>
      </c>
    </row>
    <row r="281" spans="1:10" ht="15.75">
      <c r="A281" s="6">
        <v>43383</v>
      </c>
      <c r="B281" s="7" t="s">
        <v>123</v>
      </c>
      <c r="C281" s="10">
        <v>2000</v>
      </c>
      <c r="D281" s="7" t="s">
        <v>11</v>
      </c>
      <c r="E281" s="8">
        <v>2160.1999999999998</v>
      </c>
      <c r="F281" s="8">
        <v>2180</v>
      </c>
      <c r="G281" s="8">
        <v>2210</v>
      </c>
      <c r="H281" s="15">
        <f t="shared" ref="H281" si="418">(IF(D281="SELL",E281-F281,IF(D281="BUY",F281-E281)))*C281</f>
        <v>39600.000000000364</v>
      </c>
      <c r="I281" s="15">
        <f>(IF(D281="SELL",IF(G281="",0,F281-G281),IF(D281="BUY",IF(G281="",0,G281-F281))))*C281</f>
        <v>60000</v>
      </c>
      <c r="J281" s="15">
        <f t="shared" ref="J281" si="419">SUM(H281,I281)</f>
        <v>99600.000000000364</v>
      </c>
    </row>
    <row r="282" spans="1:10" ht="15.75">
      <c r="A282" s="6">
        <v>43381</v>
      </c>
      <c r="B282" s="7" t="s">
        <v>9</v>
      </c>
      <c r="C282" s="10">
        <v>5000</v>
      </c>
      <c r="D282" s="7" t="s">
        <v>11</v>
      </c>
      <c r="E282" s="8">
        <v>506</v>
      </c>
      <c r="F282" s="8">
        <v>496</v>
      </c>
      <c r="G282" s="8">
        <v>0</v>
      </c>
      <c r="H282" s="15">
        <f t="shared" ref="H282" si="420">(IF(D282="SELL",E282-F282,IF(D282="BUY",F282-E282)))*C282</f>
        <v>-50000</v>
      </c>
      <c r="I282" s="15">
        <v>0</v>
      </c>
      <c r="J282" s="15">
        <f t="shared" ref="J282" si="421">SUM(H282,I282)</f>
        <v>-50000</v>
      </c>
    </row>
    <row r="283" spans="1:10" ht="15.75">
      <c r="A283" s="6">
        <v>43381</v>
      </c>
      <c r="B283" s="7" t="s">
        <v>120</v>
      </c>
      <c r="C283" s="10">
        <v>5000</v>
      </c>
      <c r="D283" s="7" t="s">
        <v>11</v>
      </c>
      <c r="E283" s="8">
        <v>373.2</v>
      </c>
      <c r="F283" s="8">
        <v>380</v>
      </c>
      <c r="G283" s="8">
        <v>388.2</v>
      </c>
      <c r="H283" s="15">
        <f t="shared" ref="H283" si="422">(IF(D283="SELL",E283-F283,IF(D283="BUY",F283-E283)))*C283</f>
        <v>34000.000000000058</v>
      </c>
      <c r="I283" s="15">
        <v>0</v>
      </c>
      <c r="J283" s="15">
        <f t="shared" ref="J283" si="423">SUM(H283,I283)</f>
        <v>34000.000000000058</v>
      </c>
    </row>
    <row r="284" spans="1:10" ht="15.75">
      <c r="A284" s="6">
        <v>43378</v>
      </c>
      <c r="B284" s="7" t="s">
        <v>119</v>
      </c>
      <c r="C284" s="10">
        <v>5000</v>
      </c>
      <c r="D284" s="7" t="s">
        <v>10</v>
      </c>
      <c r="E284" s="8">
        <v>460</v>
      </c>
      <c r="F284" s="8">
        <v>456.2</v>
      </c>
      <c r="G284" s="8">
        <v>444</v>
      </c>
      <c r="H284" s="15">
        <f t="shared" ref="H284:H285" si="424">(IF(D284="SELL",E284-F284,IF(D284="BUY",F284-E284)))*C284</f>
        <v>19000.000000000058</v>
      </c>
      <c r="I284" s="15">
        <v>0</v>
      </c>
      <c r="J284" s="15">
        <f t="shared" ref="J284:J285" si="425">SUM(H284,I284)</f>
        <v>19000.000000000058</v>
      </c>
    </row>
    <row r="285" spans="1:10" ht="15.75">
      <c r="A285" s="6">
        <v>43378</v>
      </c>
      <c r="B285" s="7" t="s">
        <v>65</v>
      </c>
      <c r="C285" s="10">
        <v>20000</v>
      </c>
      <c r="D285" s="7" t="s">
        <v>11</v>
      </c>
      <c r="E285" s="8">
        <v>98</v>
      </c>
      <c r="F285" s="8">
        <v>100.55</v>
      </c>
      <c r="G285" s="8">
        <v>106.3</v>
      </c>
      <c r="H285" s="15">
        <f t="shared" si="424"/>
        <v>50999.999999999942</v>
      </c>
      <c r="I285" s="15">
        <f>(IF(D285="SELL",IF(G285="",0,F285-G285),IF(D285="BUY",IF(G285="",0,G285-F285))))*C285</f>
        <v>115000</v>
      </c>
      <c r="J285" s="15">
        <f t="shared" si="425"/>
        <v>165999.99999999994</v>
      </c>
    </row>
    <row r="286" spans="1:10" ht="15.75">
      <c r="A286" s="6">
        <v>43378</v>
      </c>
      <c r="B286" s="7" t="s">
        <v>122</v>
      </c>
      <c r="C286" s="10">
        <v>2000</v>
      </c>
      <c r="D286" s="7" t="s">
        <v>10</v>
      </c>
      <c r="E286" s="8">
        <v>860</v>
      </c>
      <c r="F286" s="8">
        <v>850.3</v>
      </c>
      <c r="G286" s="8">
        <v>835</v>
      </c>
      <c r="H286" s="15">
        <f t="shared" ref="H286" si="426">(IF(D286="SELL",E286-F286,IF(D286="BUY",F286-E286)))*C286</f>
        <v>19400.000000000091</v>
      </c>
      <c r="I286" s="15">
        <v>0</v>
      </c>
      <c r="J286" s="15">
        <f t="shared" ref="J286" si="427">SUM(H286,I286)</f>
        <v>19400.000000000091</v>
      </c>
    </row>
    <row r="287" spans="1:10" ht="15.75">
      <c r="A287" s="6">
        <v>43378</v>
      </c>
      <c r="B287" s="7" t="s">
        <v>121</v>
      </c>
      <c r="C287" s="10">
        <v>3000</v>
      </c>
      <c r="D287" s="7" t="s">
        <v>10</v>
      </c>
      <c r="E287" s="8">
        <v>1192</v>
      </c>
      <c r="F287" s="8">
        <v>1211.0999999999999</v>
      </c>
      <c r="G287" s="8">
        <v>0</v>
      </c>
      <c r="H287" s="15">
        <f t="shared" ref="H287" si="428">(IF(D287="SELL",E287-F287,IF(D287="BUY",F287-E287)))*C287</f>
        <v>-57299.999999999724</v>
      </c>
      <c r="I287" s="15">
        <v>0</v>
      </c>
      <c r="J287" s="15">
        <f t="shared" ref="J287" si="429">SUM(H287,I287)</f>
        <v>-57299.999999999724</v>
      </c>
    </row>
    <row r="288" spans="1:10" ht="15.75">
      <c r="A288" s="6">
        <v>43377</v>
      </c>
      <c r="B288" s="7" t="s">
        <v>66</v>
      </c>
      <c r="C288" s="10">
        <v>10000</v>
      </c>
      <c r="D288" s="7" t="s">
        <v>11</v>
      </c>
      <c r="E288" s="8">
        <v>505</v>
      </c>
      <c r="F288" s="8">
        <v>515</v>
      </c>
      <c r="G288" s="8">
        <v>530</v>
      </c>
      <c r="H288" s="15">
        <f t="shared" ref="H288" si="430">(IF(D288="SELL",E288-F288,IF(D288="BUY",F288-E288)))*C288</f>
        <v>100000</v>
      </c>
      <c r="I288" s="15">
        <v>0</v>
      </c>
      <c r="J288" s="15">
        <f t="shared" ref="J288" si="431">SUM(H288,I288)</f>
        <v>100000</v>
      </c>
    </row>
    <row r="289" spans="1:10" ht="15.75">
      <c r="A289" s="6">
        <v>43377</v>
      </c>
      <c r="B289" s="7" t="s">
        <v>120</v>
      </c>
      <c r="C289" s="10">
        <v>3000</v>
      </c>
      <c r="D289" s="7" t="s">
        <v>11</v>
      </c>
      <c r="E289" s="8">
        <v>380</v>
      </c>
      <c r="F289" s="8">
        <v>383.8</v>
      </c>
      <c r="G289" s="8">
        <v>390.8</v>
      </c>
      <c r="H289" s="15">
        <f t="shared" ref="H289:H290" si="432">(IF(D289="SELL",E289-F289,IF(D289="BUY",F289-E289)))*C289</f>
        <v>11400.000000000035</v>
      </c>
      <c r="I289" s="15">
        <v>0</v>
      </c>
      <c r="J289" s="15">
        <f t="shared" ref="J289:J290" si="433">SUM(H289,I289)</f>
        <v>11400.000000000035</v>
      </c>
    </row>
    <row r="290" spans="1:10" ht="15.75">
      <c r="A290" s="6">
        <v>43377</v>
      </c>
      <c r="B290" s="7" t="s">
        <v>78</v>
      </c>
      <c r="C290" s="10">
        <v>5000</v>
      </c>
      <c r="D290" s="7" t="s">
        <v>10</v>
      </c>
      <c r="E290" s="8">
        <v>408.2</v>
      </c>
      <c r="F290" s="8">
        <v>402</v>
      </c>
      <c r="G290" s="8">
        <v>392</v>
      </c>
      <c r="H290" s="15">
        <f t="shared" si="432"/>
        <v>30999.999999999942</v>
      </c>
      <c r="I290" s="15">
        <v>0</v>
      </c>
      <c r="J290" s="15">
        <f t="shared" si="433"/>
        <v>30999.999999999942</v>
      </c>
    </row>
    <row r="291" spans="1:10" ht="15.75">
      <c r="A291" s="6">
        <v>43376</v>
      </c>
      <c r="B291" s="7" t="s">
        <v>116</v>
      </c>
      <c r="C291" s="10">
        <v>5000</v>
      </c>
      <c r="D291" s="7" t="s">
        <v>11</v>
      </c>
      <c r="E291" s="8">
        <v>380</v>
      </c>
      <c r="F291" s="8">
        <v>383.8</v>
      </c>
      <c r="G291" s="8">
        <v>390.8</v>
      </c>
      <c r="H291" s="15">
        <f t="shared" ref="H291" si="434">(IF(D291="SELL",E291-F291,IF(D291="BUY",F291-E291)))*C291</f>
        <v>19000.000000000058</v>
      </c>
      <c r="I291" s="15">
        <v>0</v>
      </c>
      <c r="J291" s="15">
        <f t="shared" ref="J291" si="435">SUM(H291,I291)</f>
        <v>19000.000000000058</v>
      </c>
    </row>
    <row r="292" spans="1:10" ht="15.75">
      <c r="A292" s="6">
        <v>43376</v>
      </c>
      <c r="B292" s="7" t="s">
        <v>119</v>
      </c>
      <c r="C292" s="10">
        <v>2000</v>
      </c>
      <c r="D292" s="7" t="s">
        <v>11</v>
      </c>
      <c r="E292" s="8">
        <v>2240.1</v>
      </c>
      <c r="F292" s="8">
        <v>2260</v>
      </c>
      <c r="G292" s="8">
        <v>2300</v>
      </c>
      <c r="H292" s="15">
        <f t="shared" ref="H292" si="436">(IF(D292="SELL",E292-F292,IF(D292="BUY",F292-E292)))*C292</f>
        <v>39800.000000000182</v>
      </c>
      <c r="I292" s="15">
        <f>(IF(D292="SELL",IF(G292="",0,F292-G292),IF(D292="BUY",IF(G292="",0,G292-F292))))*C292</f>
        <v>80000</v>
      </c>
      <c r="J292" s="15">
        <f t="shared" ref="J292" si="437">SUM(H292,I292)</f>
        <v>119800.00000000017</v>
      </c>
    </row>
    <row r="293" spans="1:10" ht="15.75">
      <c r="A293" s="6">
        <v>43374</v>
      </c>
      <c r="B293" s="7" t="s">
        <v>9</v>
      </c>
      <c r="C293" s="10">
        <v>3500</v>
      </c>
      <c r="D293" s="7" t="s">
        <v>11</v>
      </c>
      <c r="E293" s="8">
        <v>305</v>
      </c>
      <c r="F293" s="8">
        <v>311</v>
      </c>
      <c r="G293" s="8">
        <v>320</v>
      </c>
      <c r="H293" s="15">
        <f t="shared" ref="H293" si="438">(IF(D293="SELL",E293-F293,IF(D293="BUY",F293-E293)))*C293</f>
        <v>21000</v>
      </c>
      <c r="I293" s="15">
        <f>(IF(D293="SELL",IF(G293="",0,F293-G293),IF(D293="BUY",IF(G293="",0,G293-F293))))*C293</f>
        <v>31500</v>
      </c>
      <c r="J293" s="15">
        <f t="shared" ref="J293" si="439">SUM(H293,I293)</f>
        <v>52500</v>
      </c>
    </row>
    <row r="294" spans="1:10" ht="15.75">
      <c r="A294" s="6">
        <v>43371</v>
      </c>
      <c r="B294" s="7" t="s">
        <v>116</v>
      </c>
      <c r="C294" s="10">
        <v>5000</v>
      </c>
      <c r="D294" s="7" t="s">
        <v>10</v>
      </c>
      <c r="E294" s="8">
        <v>218.5</v>
      </c>
      <c r="F294" s="8">
        <v>215</v>
      </c>
      <c r="G294" s="8">
        <v>210.2</v>
      </c>
      <c r="H294" s="15">
        <f t="shared" ref="H294" si="440">(IF(D294="SELL",E294-F294,IF(D294="BUY",F294-E294)))*C294</f>
        <v>17500</v>
      </c>
      <c r="I294" s="15">
        <v>0</v>
      </c>
      <c r="J294" s="15">
        <f t="shared" ref="J294" si="441">SUM(H294,I294)</f>
        <v>17500</v>
      </c>
    </row>
    <row r="295" spans="1:10" ht="15.75">
      <c r="A295" s="6">
        <v>43369</v>
      </c>
      <c r="B295" s="7" t="s">
        <v>118</v>
      </c>
      <c r="C295" s="10">
        <v>3000</v>
      </c>
      <c r="D295" s="7" t="s">
        <v>11</v>
      </c>
      <c r="E295" s="8">
        <v>611</v>
      </c>
      <c r="F295" s="8">
        <v>604</v>
      </c>
      <c r="G295" s="8">
        <v>335</v>
      </c>
      <c r="H295" s="15">
        <f t="shared" ref="H295" si="442">(IF(D295="SELL",E295-F295,IF(D295="BUY",F295-E295)))*C295</f>
        <v>-21000</v>
      </c>
      <c r="I295" s="15">
        <v>0</v>
      </c>
      <c r="J295" s="15">
        <f t="shared" ref="J295" si="443">SUM(H295,I295)</f>
        <v>-21000</v>
      </c>
    </row>
    <row r="296" spans="1:10" ht="15.75">
      <c r="A296" s="6">
        <v>43368</v>
      </c>
      <c r="B296" s="7" t="s">
        <v>115</v>
      </c>
      <c r="C296" s="10">
        <v>3500</v>
      </c>
      <c r="D296" s="7" t="s">
        <v>10</v>
      </c>
      <c r="E296" s="8">
        <v>353.2</v>
      </c>
      <c r="F296" s="8">
        <v>344</v>
      </c>
      <c r="G296" s="8">
        <v>335</v>
      </c>
      <c r="H296" s="15">
        <f t="shared" ref="H296" si="444">(IF(D296="SELL",E296-F296,IF(D296="BUY",F296-E296)))*C296</f>
        <v>32199.99999999996</v>
      </c>
      <c r="I296" s="15">
        <f>(IF(D296="SELL",IF(G296="",0,F296-G296),IF(D296="BUY",IF(G296="",0,G296-F296))))*C296</f>
        <v>31500</v>
      </c>
      <c r="J296" s="15">
        <f t="shared" ref="J296" si="445">SUM(H296,I296)</f>
        <v>63699.999999999956</v>
      </c>
    </row>
    <row r="297" spans="1:10" ht="15.75">
      <c r="A297" s="6">
        <v>43367</v>
      </c>
      <c r="B297" s="7" t="s">
        <v>116</v>
      </c>
      <c r="C297" s="10">
        <v>5000</v>
      </c>
      <c r="D297" s="7" t="s">
        <v>11</v>
      </c>
      <c r="E297" s="8">
        <v>583</v>
      </c>
      <c r="F297" s="8">
        <v>583</v>
      </c>
      <c r="G297" s="8">
        <v>0</v>
      </c>
      <c r="H297" s="15">
        <f t="shared" ref="H297" si="446">(IF(D297="SELL",E297-F297,IF(D297="BUY",F297-E297)))*C297</f>
        <v>0</v>
      </c>
      <c r="I297" s="15">
        <v>0</v>
      </c>
      <c r="J297" s="15">
        <f t="shared" ref="J297" si="447">SUM(H297,I297)</f>
        <v>0</v>
      </c>
    </row>
    <row r="298" spans="1:10" ht="15.75">
      <c r="A298" s="6">
        <v>43367</v>
      </c>
      <c r="B298" s="7" t="s">
        <v>117</v>
      </c>
      <c r="C298" s="10">
        <v>3500</v>
      </c>
      <c r="D298" s="7" t="s">
        <v>11</v>
      </c>
      <c r="E298" s="8">
        <v>406</v>
      </c>
      <c r="F298" s="8">
        <v>411.6</v>
      </c>
      <c r="G298" s="8">
        <v>418.2</v>
      </c>
      <c r="H298" s="15">
        <f t="shared" ref="H298" si="448">(IF(D298="SELL",E298-F298,IF(D298="BUY",F298-E298)))*C298</f>
        <v>19600.00000000008</v>
      </c>
      <c r="I298" s="15">
        <v>0</v>
      </c>
      <c r="J298" s="15">
        <f t="shared" ref="J298" si="449">SUM(H298,I298)</f>
        <v>19600.00000000008</v>
      </c>
    </row>
    <row r="299" spans="1:10" ht="15.75">
      <c r="A299" s="6">
        <v>43362</v>
      </c>
      <c r="B299" s="7" t="s">
        <v>116</v>
      </c>
      <c r="C299" s="10">
        <v>1000</v>
      </c>
      <c r="D299" s="7" t="s">
        <v>10</v>
      </c>
      <c r="E299" s="8">
        <v>1811</v>
      </c>
      <c r="F299" s="8">
        <v>1795.3</v>
      </c>
      <c r="G299" s="8">
        <v>1750</v>
      </c>
      <c r="H299" s="15">
        <f t="shared" ref="H299" si="450">(IF(D299="SELL",E299-F299,IF(D299="BUY",F299-E299)))*C299</f>
        <v>15700.000000000045</v>
      </c>
      <c r="I299" s="15">
        <v>0</v>
      </c>
      <c r="J299" s="15">
        <f t="shared" ref="J299" si="451">SUM(H299,I299)</f>
        <v>15700.000000000045</v>
      </c>
    </row>
    <row r="300" spans="1:10" ht="15.75">
      <c r="A300" s="6">
        <v>43360</v>
      </c>
      <c r="B300" s="7" t="s">
        <v>84</v>
      </c>
      <c r="C300" s="10">
        <v>2000</v>
      </c>
      <c r="D300" s="7" t="s">
        <v>11</v>
      </c>
      <c r="E300" s="8">
        <v>2678</v>
      </c>
      <c r="F300" s="8">
        <v>2710</v>
      </c>
      <c r="G300" s="8">
        <v>2735</v>
      </c>
      <c r="H300" s="15">
        <f t="shared" ref="H300" si="452">(IF(D300="SELL",E300-F300,IF(D300="BUY",F300-E300)))*C300</f>
        <v>64000</v>
      </c>
      <c r="I300" s="15">
        <f>(IF(D300="SELL",IF(G300="",0,F300-G300),IF(D300="BUY",IF(G300="",0,G300-F300))))*C300</f>
        <v>50000</v>
      </c>
      <c r="J300" s="15">
        <f t="shared" ref="J300" si="453">SUM(H300,I300)</f>
        <v>114000</v>
      </c>
    </row>
    <row r="301" spans="1:10" ht="15.75">
      <c r="A301" s="6">
        <v>43360</v>
      </c>
      <c r="B301" s="7" t="s">
        <v>26</v>
      </c>
      <c r="C301" s="10">
        <v>3000</v>
      </c>
      <c r="D301" s="7" t="s">
        <v>11</v>
      </c>
      <c r="E301" s="8">
        <v>582</v>
      </c>
      <c r="F301" s="8">
        <v>582</v>
      </c>
      <c r="G301" s="8">
        <v>0</v>
      </c>
      <c r="H301" s="15">
        <f t="shared" ref="H301" si="454">(IF(D301="SELL",E301-F301,IF(D301="BUY",F301-E301)))*C301</f>
        <v>0</v>
      </c>
      <c r="I301" s="15">
        <v>0</v>
      </c>
      <c r="J301" s="15">
        <f t="shared" ref="J301" si="455">SUM(H301,I301)</f>
        <v>0</v>
      </c>
    </row>
    <row r="302" spans="1:10" ht="15.75">
      <c r="A302" s="6">
        <v>43357</v>
      </c>
      <c r="B302" s="7" t="s">
        <v>115</v>
      </c>
      <c r="C302" s="10">
        <v>20000</v>
      </c>
      <c r="D302" s="7" t="s">
        <v>11</v>
      </c>
      <c r="E302" s="8">
        <v>236</v>
      </c>
      <c r="F302" s="8">
        <v>242</v>
      </c>
      <c r="G302" s="8">
        <v>253</v>
      </c>
      <c r="H302" s="15">
        <f t="shared" ref="H302" si="456">(IF(D302="SELL",E302-F302,IF(D302="BUY",F302-E302)))*C302</f>
        <v>120000</v>
      </c>
      <c r="I302" s="15">
        <v>0</v>
      </c>
      <c r="J302" s="15">
        <f t="shared" ref="J302" si="457">SUM(H302,I302)</f>
        <v>120000</v>
      </c>
    </row>
    <row r="303" spans="1:10" ht="15.75">
      <c r="A303" s="6">
        <v>43355</v>
      </c>
      <c r="B303" s="7" t="s">
        <v>114</v>
      </c>
      <c r="C303" s="10">
        <v>2000</v>
      </c>
      <c r="D303" s="7" t="s">
        <v>11</v>
      </c>
      <c r="E303" s="8">
        <v>820</v>
      </c>
      <c r="F303" s="8">
        <v>822</v>
      </c>
      <c r="G303" s="8">
        <v>0</v>
      </c>
      <c r="H303" s="15">
        <f t="shared" ref="H303" si="458">(IF(D303="SELL",E303-F303,IF(D303="BUY",F303-E303)))*C303</f>
        <v>4000</v>
      </c>
      <c r="I303" s="15">
        <v>0</v>
      </c>
      <c r="J303" s="15">
        <f t="shared" ref="J303" si="459">SUM(H303,I303)</f>
        <v>4000</v>
      </c>
    </row>
    <row r="304" spans="1:10" ht="15.75">
      <c r="A304" s="6">
        <v>43353</v>
      </c>
      <c r="B304" s="7" t="s">
        <v>87</v>
      </c>
      <c r="C304" s="10">
        <v>5000</v>
      </c>
      <c r="D304" s="7" t="s">
        <v>11</v>
      </c>
      <c r="E304" s="8">
        <v>628</v>
      </c>
      <c r="F304" s="8">
        <v>638</v>
      </c>
      <c r="G304" s="8">
        <v>653</v>
      </c>
      <c r="H304" s="15">
        <f t="shared" ref="H304" si="460">(IF(D304="SELL",E304-F304,IF(D304="BUY",F304-E304)))*C304</f>
        <v>50000</v>
      </c>
      <c r="I304" s="15">
        <v>0</v>
      </c>
      <c r="J304" s="15">
        <f t="shared" ref="J304" si="461">SUM(H304,I304)</f>
        <v>50000</v>
      </c>
    </row>
    <row r="305" spans="1:10" ht="15.75">
      <c r="A305" s="6">
        <v>43350</v>
      </c>
      <c r="B305" s="7" t="s">
        <v>21</v>
      </c>
      <c r="C305" s="10">
        <v>8000</v>
      </c>
      <c r="D305" s="7" t="s">
        <v>11</v>
      </c>
      <c r="E305" s="8">
        <v>295.3</v>
      </c>
      <c r="F305" s="8">
        <v>305</v>
      </c>
      <c r="G305" s="8">
        <v>311</v>
      </c>
      <c r="H305" s="15">
        <f t="shared" ref="H305" si="462">(IF(D305="SELL",E305-F305,IF(D305="BUY",F305-E305)))*C305</f>
        <v>77599.999999999913</v>
      </c>
      <c r="I305" s="15">
        <f>(IF(D305="SELL",IF(G305="",0,F305-G305),IF(D305="BUY",IF(G305="",0,G305-F305))))*C305</f>
        <v>48000</v>
      </c>
      <c r="J305" s="15">
        <f t="shared" ref="J305" si="463">SUM(H305,I305)</f>
        <v>125599.99999999991</v>
      </c>
    </row>
    <row r="306" spans="1:10" ht="15.75">
      <c r="A306" s="6">
        <v>43350</v>
      </c>
      <c r="B306" s="7" t="s">
        <v>86</v>
      </c>
      <c r="C306" s="10">
        <v>5000</v>
      </c>
      <c r="D306" s="7" t="s">
        <v>11</v>
      </c>
      <c r="E306" s="8">
        <v>396</v>
      </c>
      <c r="F306" s="8">
        <v>392</v>
      </c>
      <c r="G306" s="8">
        <v>0</v>
      </c>
      <c r="H306" s="15">
        <f t="shared" ref="H306" si="464">(IF(D306="SELL",E306-F306,IF(D306="BUY",F306-E306)))*C306</f>
        <v>-20000</v>
      </c>
      <c r="I306" s="15">
        <v>0</v>
      </c>
      <c r="J306" s="15">
        <f t="shared" ref="J306" si="465">SUM(H306,I306)</f>
        <v>-20000</v>
      </c>
    </row>
    <row r="307" spans="1:10" ht="15.75">
      <c r="A307" s="6">
        <v>43348</v>
      </c>
      <c r="B307" s="7" t="s">
        <v>85</v>
      </c>
      <c r="C307" s="10">
        <v>1500</v>
      </c>
      <c r="D307" s="7" t="s">
        <v>11</v>
      </c>
      <c r="E307" s="8">
        <v>1823</v>
      </c>
      <c r="F307" s="8">
        <v>1850</v>
      </c>
      <c r="G307" s="8">
        <v>1900</v>
      </c>
      <c r="H307" s="15">
        <f t="shared" ref="H307" si="466">(IF(D307="SELL",E307-F307,IF(D307="BUY",F307-E307)))*C307</f>
        <v>40500</v>
      </c>
      <c r="I307" s="15">
        <f>(IF(D307="SELL",IF(G307="",0,F307-G307),IF(D307="BUY",IF(G307="",0,G307-F307))))*C307</f>
        <v>75000</v>
      </c>
      <c r="J307" s="15">
        <f t="shared" ref="J307" si="467">SUM(H307,I307)</f>
        <v>115500</v>
      </c>
    </row>
    <row r="308" spans="1:10" ht="15.75">
      <c r="A308" s="6">
        <v>43346</v>
      </c>
      <c r="B308" s="7" t="s">
        <v>84</v>
      </c>
      <c r="C308" s="10">
        <v>1000</v>
      </c>
      <c r="D308" s="7" t="s">
        <v>11</v>
      </c>
      <c r="E308" s="8">
        <v>2160</v>
      </c>
      <c r="F308" s="8">
        <v>2180</v>
      </c>
      <c r="G308" s="8">
        <v>2223</v>
      </c>
      <c r="H308" s="15">
        <f t="shared" ref="H308" si="468">(IF(D308="SELL",E308-F308,IF(D308="BUY",F308-E308)))*C308</f>
        <v>20000</v>
      </c>
      <c r="I308" s="15">
        <f>(IF(D308="SELL",IF(G308="",0,F308-G308),IF(D308="BUY",IF(G308="",0,G308-F308))))*C308</f>
        <v>43000</v>
      </c>
      <c r="J308" s="15">
        <f t="shared" ref="J308" si="469">SUM(H308,I308)</f>
        <v>63000</v>
      </c>
    </row>
    <row r="309" spans="1:10" ht="15.75">
      <c r="A309" s="6">
        <v>43346</v>
      </c>
      <c r="B309" s="7" t="s">
        <v>40</v>
      </c>
      <c r="C309" s="10">
        <v>1000</v>
      </c>
      <c r="D309" s="7" t="s">
        <v>11</v>
      </c>
      <c r="E309" s="8">
        <v>1846</v>
      </c>
      <c r="F309" s="8">
        <v>1815</v>
      </c>
      <c r="G309" s="8">
        <v>0</v>
      </c>
      <c r="H309" s="15">
        <f t="shared" ref="H309" si="470">(IF(D309="SELL",E309-F309,IF(D309="BUY",F309-E309)))*C309</f>
        <v>-31000</v>
      </c>
      <c r="I309" s="15">
        <v>0</v>
      </c>
      <c r="J309" s="15">
        <f t="shared" ref="J309" si="471">SUM(H309,I309)</f>
        <v>-31000</v>
      </c>
    </row>
    <row r="310" spans="1:10" ht="15.75">
      <c r="A310" s="6">
        <v>43346</v>
      </c>
      <c r="B310" s="7" t="s">
        <v>81</v>
      </c>
      <c r="C310" s="10">
        <v>1000</v>
      </c>
      <c r="D310" s="7" t="s">
        <v>11</v>
      </c>
      <c r="E310" s="8">
        <v>1920</v>
      </c>
      <c r="F310" s="8">
        <v>1950</v>
      </c>
      <c r="G310" s="8">
        <v>2000</v>
      </c>
      <c r="H310" s="15">
        <f t="shared" ref="H310" si="472">(IF(D310="SELL",E310-F310,IF(D310="BUY",F310-E310)))*C310</f>
        <v>30000</v>
      </c>
      <c r="I310" s="15">
        <v>0</v>
      </c>
      <c r="J310" s="15">
        <f t="shared" ref="J310" si="473">SUM(H310,I310)</f>
        <v>30000</v>
      </c>
    </row>
    <row r="311" spans="1:10" ht="15.75">
      <c r="A311" s="6">
        <v>43343</v>
      </c>
      <c r="B311" s="7" t="s">
        <v>66</v>
      </c>
      <c r="C311" s="10">
        <v>11000</v>
      </c>
      <c r="D311" s="7" t="s">
        <v>11</v>
      </c>
      <c r="E311" s="8">
        <v>492</v>
      </c>
      <c r="F311" s="8">
        <v>480</v>
      </c>
      <c r="G311" s="8">
        <v>0</v>
      </c>
      <c r="H311" s="15">
        <f t="shared" ref="H311" si="474">(IF(D311="SELL",E311-F311,IF(D311="BUY",F311-E311)))*C311</f>
        <v>-132000</v>
      </c>
      <c r="I311" s="15">
        <v>0</v>
      </c>
      <c r="J311" s="15">
        <f t="shared" ref="J311" si="475">SUM(H311,I311)</f>
        <v>-132000</v>
      </c>
    </row>
    <row r="312" spans="1:10" ht="15.75">
      <c r="A312" s="6">
        <v>43343</v>
      </c>
      <c r="B312" s="7" t="s">
        <v>83</v>
      </c>
      <c r="C312" s="10">
        <v>15000</v>
      </c>
      <c r="D312" s="7" t="s">
        <v>11</v>
      </c>
      <c r="E312" s="8">
        <v>228</v>
      </c>
      <c r="F312" s="8">
        <v>0</v>
      </c>
      <c r="G312" s="8">
        <v>0</v>
      </c>
      <c r="H312" s="15">
        <v>0</v>
      </c>
      <c r="I312" s="15">
        <v>0</v>
      </c>
      <c r="J312" s="15">
        <f t="shared" ref="J312" si="476">SUM(H312,I312)</f>
        <v>0</v>
      </c>
    </row>
    <row r="313" spans="1:10" ht="15.75">
      <c r="A313" s="6">
        <v>43342</v>
      </c>
      <c r="B313" s="7" t="s">
        <v>45</v>
      </c>
      <c r="C313" s="10">
        <v>8000</v>
      </c>
      <c r="D313" s="7" t="s">
        <v>11</v>
      </c>
      <c r="E313" s="8">
        <v>410.8</v>
      </c>
      <c r="F313" s="8">
        <v>402</v>
      </c>
      <c r="G313" s="8">
        <v>0</v>
      </c>
      <c r="H313" s="15">
        <f t="shared" ref="H313" si="477">(IF(D313="SELL",E313-F313,IF(D313="BUY",F313-E313)))*C313</f>
        <v>-70400.000000000087</v>
      </c>
      <c r="I313" s="15">
        <v>0</v>
      </c>
      <c r="J313" s="15">
        <f t="shared" ref="J313" si="478">SUM(H313,I313)</f>
        <v>-70400.000000000087</v>
      </c>
    </row>
    <row r="314" spans="1:10" ht="15.75">
      <c r="A314" s="6">
        <v>43341</v>
      </c>
      <c r="B314" s="7" t="s">
        <v>82</v>
      </c>
      <c r="C314" s="10">
        <v>1500</v>
      </c>
      <c r="D314" s="7" t="s">
        <v>11</v>
      </c>
      <c r="E314" s="8">
        <v>1615</v>
      </c>
      <c r="F314" s="8">
        <v>0</v>
      </c>
      <c r="G314" s="8">
        <v>0</v>
      </c>
      <c r="H314" s="15">
        <v>0</v>
      </c>
      <c r="I314" s="15">
        <v>0</v>
      </c>
      <c r="J314" s="15">
        <f t="shared" ref="J314" si="479">SUM(H314,I314)</f>
        <v>0</v>
      </c>
    </row>
    <row r="315" spans="1:10" ht="15.75">
      <c r="A315" s="6">
        <v>43340</v>
      </c>
      <c r="B315" s="7" t="s">
        <v>64</v>
      </c>
      <c r="C315" s="10">
        <v>3500</v>
      </c>
      <c r="D315" s="7" t="s">
        <v>11</v>
      </c>
      <c r="E315" s="8">
        <v>1740</v>
      </c>
      <c r="F315" s="8">
        <v>1753</v>
      </c>
      <c r="G315" s="8">
        <v>0</v>
      </c>
      <c r="H315" s="15">
        <f t="shared" ref="H315" si="480">(IF(D315="SELL",E315-F315,IF(D315="BUY",F315-E315)))*C315</f>
        <v>45500</v>
      </c>
      <c r="I315" s="15">
        <v>0</v>
      </c>
      <c r="J315" s="15">
        <f t="shared" ref="J315" si="481">SUM(H315,I315)</f>
        <v>45500</v>
      </c>
    </row>
    <row r="316" spans="1:10" ht="15.75">
      <c r="A316" s="6">
        <v>43339</v>
      </c>
      <c r="B316" s="7" t="s">
        <v>81</v>
      </c>
      <c r="C316" s="10">
        <v>10000</v>
      </c>
      <c r="D316" s="7" t="s">
        <v>11</v>
      </c>
      <c r="E316" s="8">
        <v>187</v>
      </c>
      <c r="F316" s="8">
        <v>189</v>
      </c>
      <c r="G316" s="8">
        <v>191</v>
      </c>
      <c r="H316" s="15">
        <f t="shared" ref="H316" si="482">(IF(D316="SELL",E316-F316,IF(D316="BUY",F316-E316)))*C316</f>
        <v>20000</v>
      </c>
      <c r="I316" s="15">
        <f>(IF(D316="SELL",IF(G316="",0,F316-G316),IF(D316="BUY",IF(G316="",0,G316-F316))))*C316</f>
        <v>20000</v>
      </c>
      <c r="J316" s="15">
        <f t="shared" ref="J316" si="483">SUM(H316,I316)</f>
        <v>40000</v>
      </c>
    </row>
    <row r="317" spans="1:10" ht="15.75">
      <c r="A317" s="6">
        <v>43339</v>
      </c>
      <c r="B317" s="7" t="s">
        <v>80</v>
      </c>
      <c r="C317" s="10">
        <v>1500</v>
      </c>
      <c r="D317" s="7" t="s">
        <v>11</v>
      </c>
      <c r="E317" s="8">
        <v>1010</v>
      </c>
      <c r="F317" s="8">
        <v>1020</v>
      </c>
      <c r="G317" s="8">
        <v>1030</v>
      </c>
      <c r="H317" s="15">
        <f t="shared" ref="H317" si="484">(IF(D317="SELL",E317-F317,IF(D317="BUY",F317-E317)))*C317</f>
        <v>15000</v>
      </c>
      <c r="I317" s="15">
        <v>0</v>
      </c>
      <c r="J317" s="15">
        <f t="shared" ref="J317" si="485">SUM(H317,I317)</f>
        <v>15000</v>
      </c>
    </row>
    <row r="318" spans="1:10" ht="15.75">
      <c r="A318" s="6">
        <v>43336</v>
      </c>
      <c r="B318" s="7" t="s">
        <v>53</v>
      </c>
      <c r="C318" s="10">
        <v>1000</v>
      </c>
      <c r="D318" s="7" t="s">
        <v>10</v>
      </c>
      <c r="E318" s="8">
        <v>1935</v>
      </c>
      <c r="F318" s="8">
        <v>1915</v>
      </c>
      <c r="G318" s="8">
        <v>1895</v>
      </c>
      <c r="H318" s="15">
        <f t="shared" ref="H318" si="486">(IF(D318="SELL",E318-F318,IF(D318="BUY",F318-E318)))*C318</f>
        <v>20000</v>
      </c>
      <c r="I318" s="15">
        <f>(IF(D318="SELL",IF(G318="",0,F318-G318),IF(D318="BUY",IF(G318="",0,G318-F318))))*C318</f>
        <v>20000</v>
      </c>
      <c r="J318" s="15">
        <f t="shared" ref="J318" si="487">SUM(H318,I318)</f>
        <v>40000</v>
      </c>
    </row>
    <row r="319" spans="1:10" ht="15.75">
      <c r="A319" s="6">
        <v>43335</v>
      </c>
      <c r="B319" s="7" t="s">
        <v>66</v>
      </c>
      <c r="C319" s="10">
        <v>2000</v>
      </c>
      <c r="D319" s="7" t="s">
        <v>11</v>
      </c>
      <c r="E319" s="8">
        <v>1760</v>
      </c>
      <c r="F319" s="8">
        <v>1800</v>
      </c>
      <c r="G319" s="8">
        <v>1835</v>
      </c>
      <c r="H319" s="15">
        <f t="shared" ref="H319:H320" si="488">(IF(D319="SELL",E319-F319,IF(D319="BUY",F319-E319)))*C319</f>
        <v>80000</v>
      </c>
      <c r="I319" s="15">
        <f>(IF(D319="SELL",IF(G319="",0,F319-G319),IF(D319="BUY",IF(G319="",0,G319-F319))))*C319</f>
        <v>70000</v>
      </c>
      <c r="J319" s="15">
        <f t="shared" ref="J319:J320" si="489">SUM(H319,I319)</f>
        <v>150000</v>
      </c>
    </row>
    <row r="320" spans="1:10" ht="15.75">
      <c r="A320" s="6">
        <v>43332</v>
      </c>
      <c r="B320" s="7" t="s">
        <v>66</v>
      </c>
      <c r="C320" s="10">
        <v>1000</v>
      </c>
      <c r="D320" s="7" t="s">
        <v>11</v>
      </c>
      <c r="E320" s="8">
        <v>455</v>
      </c>
      <c r="F320" s="8">
        <v>459</v>
      </c>
      <c r="G320" s="8">
        <v>0</v>
      </c>
      <c r="H320" s="15">
        <f t="shared" si="488"/>
        <v>4000</v>
      </c>
      <c r="I320" s="15">
        <v>0</v>
      </c>
      <c r="J320" s="15">
        <f t="shared" si="489"/>
        <v>4000</v>
      </c>
    </row>
    <row r="321" spans="1:10" ht="15.75">
      <c r="A321" s="6">
        <v>43332</v>
      </c>
      <c r="B321" s="7" t="s">
        <v>74</v>
      </c>
      <c r="C321" s="10">
        <v>10000</v>
      </c>
      <c r="D321" s="7" t="s">
        <v>11</v>
      </c>
      <c r="E321" s="8">
        <v>138</v>
      </c>
      <c r="F321" s="8">
        <v>139</v>
      </c>
      <c r="G321" s="8">
        <v>141</v>
      </c>
      <c r="H321" s="15">
        <f t="shared" ref="H321:H325" si="490">(IF(D321="SELL",E321-F321,IF(D321="BUY",F321-E321)))*C321</f>
        <v>10000</v>
      </c>
      <c r="I321" s="15">
        <f>(IF(D321="SELL",IF(G321="",0,F321-G321),IF(D321="BUY",IF(G321="",0,G321-F321))))*C321</f>
        <v>20000</v>
      </c>
      <c r="J321" s="15">
        <f t="shared" ref="J321:J324" si="491">SUM(H321,I321)</f>
        <v>30000</v>
      </c>
    </row>
    <row r="322" spans="1:10" ht="15.75">
      <c r="A322" s="6">
        <v>43332</v>
      </c>
      <c r="B322" s="7" t="s">
        <v>28</v>
      </c>
      <c r="C322" s="10">
        <v>1000</v>
      </c>
      <c r="D322" s="7" t="s">
        <v>11</v>
      </c>
      <c r="E322" s="8">
        <v>587</v>
      </c>
      <c r="F322" s="8">
        <v>581</v>
      </c>
      <c r="G322" s="8">
        <v>0</v>
      </c>
      <c r="H322" s="15">
        <f t="shared" si="490"/>
        <v>-6000</v>
      </c>
      <c r="I322" s="15">
        <v>0</v>
      </c>
      <c r="J322" s="15">
        <f t="shared" ref="J322" si="492">SUM(H322,I322)</f>
        <v>-6000</v>
      </c>
    </row>
    <row r="323" spans="1:10" ht="15.75">
      <c r="A323" s="6">
        <v>43325</v>
      </c>
      <c r="B323" s="7" t="s">
        <v>73</v>
      </c>
      <c r="C323" s="10">
        <v>1000</v>
      </c>
      <c r="D323" s="7" t="s">
        <v>11</v>
      </c>
      <c r="E323" s="8">
        <v>698</v>
      </c>
      <c r="F323" s="8">
        <v>0</v>
      </c>
      <c r="G323" s="8">
        <v>0</v>
      </c>
      <c r="H323" s="15">
        <v>0</v>
      </c>
      <c r="I323" s="15">
        <v>0</v>
      </c>
      <c r="J323" s="15">
        <v>0</v>
      </c>
    </row>
    <row r="324" spans="1:10" ht="15.75">
      <c r="A324" s="6">
        <v>43325</v>
      </c>
      <c r="B324" s="7" t="s">
        <v>76</v>
      </c>
      <c r="C324" s="10">
        <v>1000</v>
      </c>
      <c r="D324" s="7" t="s">
        <v>11</v>
      </c>
      <c r="E324" s="8">
        <v>980</v>
      </c>
      <c r="F324" s="8">
        <v>0</v>
      </c>
      <c r="G324" s="8">
        <v>0</v>
      </c>
      <c r="H324" s="15">
        <v>0</v>
      </c>
      <c r="I324" s="15">
        <v>0</v>
      </c>
      <c r="J324" s="15">
        <f t="shared" si="491"/>
        <v>0</v>
      </c>
    </row>
    <row r="325" spans="1:10" ht="15.75">
      <c r="A325" s="6">
        <v>43322</v>
      </c>
      <c r="B325" s="7" t="s">
        <v>12</v>
      </c>
      <c r="C325" s="10">
        <v>2000</v>
      </c>
      <c r="D325" s="7" t="s">
        <v>11</v>
      </c>
      <c r="E325" s="8">
        <v>842</v>
      </c>
      <c r="F325" s="8">
        <v>849</v>
      </c>
      <c r="G325" s="8">
        <v>0</v>
      </c>
      <c r="H325" s="15">
        <f t="shared" si="490"/>
        <v>14000</v>
      </c>
      <c r="I325" s="15">
        <v>0</v>
      </c>
      <c r="J325" s="15">
        <f t="shared" ref="J325:J326" si="493">SUM(H325,I325)</f>
        <v>14000</v>
      </c>
    </row>
    <row r="326" spans="1:10" ht="15.75">
      <c r="A326" s="6">
        <v>43322</v>
      </c>
      <c r="B326" s="7" t="s">
        <v>44</v>
      </c>
      <c r="C326" s="10">
        <v>1000</v>
      </c>
      <c r="D326" s="7" t="s">
        <v>11</v>
      </c>
      <c r="E326" s="8">
        <v>977</v>
      </c>
      <c r="F326" s="8">
        <v>0</v>
      </c>
      <c r="G326" s="8">
        <v>0</v>
      </c>
      <c r="H326" s="15">
        <v>0</v>
      </c>
      <c r="I326" s="15">
        <v>0</v>
      </c>
      <c r="J326" s="15">
        <f t="shared" si="493"/>
        <v>0</v>
      </c>
    </row>
    <row r="327" spans="1:10" ht="15.75">
      <c r="A327" s="6">
        <v>43319</v>
      </c>
      <c r="B327" s="7" t="s">
        <v>75</v>
      </c>
      <c r="C327" s="10">
        <v>2000</v>
      </c>
      <c r="D327" s="7" t="s">
        <v>11</v>
      </c>
      <c r="E327" s="8">
        <v>501</v>
      </c>
      <c r="F327" s="8">
        <v>506</v>
      </c>
      <c r="G327" s="8">
        <v>0</v>
      </c>
      <c r="H327" s="15">
        <f t="shared" ref="H327" si="494">(IF(D327="SELL",E327-F327,IF(D327="BUY",F327-E327)))*C327</f>
        <v>10000</v>
      </c>
      <c r="I327" s="15">
        <v>0</v>
      </c>
      <c r="J327" s="15">
        <f t="shared" ref="J327" si="495">SUM(H327,I327)</f>
        <v>10000</v>
      </c>
    </row>
    <row r="328" spans="1:10" ht="15.75">
      <c r="A328" s="6">
        <v>43314</v>
      </c>
      <c r="B328" s="7" t="s">
        <v>71</v>
      </c>
      <c r="C328" s="10">
        <v>1000</v>
      </c>
      <c r="D328" s="7" t="s">
        <v>10</v>
      </c>
      <c r="E328" s="8">
        <v>1240</v>
      </c>
      <c r="F328" s="8">
        <v>1230</v>
      </c>
      <c r="G328" s="8">
        <v>0</v>
      </c>
      <c r="H328" s="15">
        <f t="shared" ref="H328" si="496">(IF(D328="SELL",E328-F328,IF(D328="BUY",F328-E328)))*C328</f>
        <v>10000</v>
      </c>
      <c r="I328" s="15">
        <v>0</v>
      </c>
      <c r="J328" s="15">
        <f t="shared" ref="J328" si="497">SUM(H328,I328)</f>
        <v>10000</v>
      </c>
    </row>
    <row r="329" spans="1:10" ht="15.75">
      <c r="A329" s="6">
        <v>43313</v>
      </c>
      <c r="B329" s="7" t="s">
        <v>68</v>
      </c>
      <c r="C329" s="10">
        <f t="shared" ref="C329" si="498">200000/E329</f>
        <v>633.91442155309028</v>
      </c>
      <c r="D329" s="7" t="s">
        <v>11</v>
      </c>
      <c r="E329" s="8">
        <v>315.5</v>
      </c>
      <c r="F329" s="8">
        <v>317.5</v>
      </c>
      <c r="G329" s="8">
        <v>320</v>
      </c>
      <c r="H329" s="15">
        <f t="shared" ref="H329" si="499">(IF(D329="SELL",E329-F329,IF(D329="BUY",F329-E329)))*C329</f>
        <v>1267.8288431061806</v>
      </c>
      <c r="I329" s="15">
        <v>0</v>
      </c>
      <c r="J329" s="15">
        <f t="shared" ref="J329" si="500">SUM(H329,I329)</f>
        <v>1267.8288431061806</v>
      </c>
    </row>
    <row r="330" spans="1:10" ht="15.75">
      <c r="A330" s="6">
        <v>43312</v>
      </c>
      <c r="B330" s="7" t="s">
        <v>70</v>
      </c>
      <c r="C330" s="10">
        <f t="shared" ref="C330" si="501">200000/E330</f>
        <v>1441.4414414414414</v>
      </c>
      <c r="D330" s="7" t="s">
        <v>11</v>
      </c>
      <c r="E330" s="8">
        <v>138.75</v>
      </c>
      <c r="F330" s="8">
        <v>139.5</v>
      </c>
      <c r="G330" s="8">
        <v>140.25</v>
      </c>
      <c r="H330" s="15">
        <f t="shared" ref="H330" si="502">(IF(D330="SELL",E330-F330,IF(D330="BUY",F330-E330)))*C330</f>
        <v>1081.081081081081</v>
      </c>
      <c r="I330" s="15">
        <f t="shared" ref="I330" si="503">(IF(D330="SELL",IF(G330="",0,F330-G330),IF(D330="BUY",IF(G330="",0,G330-F330))))*C330</f>
        <v>1081.081081081081</v>
      </c>
      <c r="J330" s="15">
        <f t="shared" ref="J330" si="504">SUM(H330,I330)</f>
        <v>2162.1621621621621</v>
      </c>
    </row>
    <row r="331" spans="1:10" ht="15.75">
      <c r="A331" s="6">
        <v>43312</v>
      </c>
      <c r="B331" s="7" t="s">
        <v>20</v>
      </c>
      <c r="C331" s="10">
        <v>2000</v>
      </c>
      <c r="D331" s="7" t="s">
        <v>11</v>
      </c>
      <c r="E331" s="8">
        <v>344</v>
      </c>
      <c r="F331" s="8">
        <v>340</v>
      </c>
      <c r="G331" s="8">
        <v>0</v>
      </c>
      <c r="H331" s="15">
        <f t="shared" ref="H331" si="505">(IF(D331="SELL",E331-F331,IF(D331="BUY",F331-E331)))*C331</f>
        <v>-8000</v>
      </c>
      <c r="I331" s="15">
        <v>0</v>
      </c>
      <c r="J331" s="15">
        <f t="shared" ref="J331" si="506">SUM(H331,I331)</f>
        <v>-8000</v>
      </c>
    </row>
    <row r="332" spans="1:10" ht="15.75">
      <c r="A332" s="6">
        <v>43311</v>
      </c>
      <c r="B332" s="7" t="s">
        <v>23</v>
      </c>
      <c r="C332" s="10">
        <v>2000</v>
      </c>
      <c r="D332" s="7" t="s">
        <v>11</v>
      </c>
      <c r="E332" s="8">
        <v>554</v>
      </c>
      <c r="F332" s="8">
        <v>559</v>
      </c>
      <c r="G332" s="8">
        <v>564</v>
      </c>
      <c r="H332" s="15">
        <f t="shared" ref="H332" si="507">(IF(D332="SELL",E332-F332,IF(D332="BUY",F332-E332)))*C332</f>
        <v>10000</v>
      </c>
      <c r="I332" s="15">
        <f t="shared" ref="I332" si="508">(IF(D332="SELL",IF(G332="",0,F332-G332),IF(D332="BUY",IF(G332="",0,G332-F332))))*C332</f>
        <v>10000</v>
      </c>
      <c r="J332" s="15">
        <f t="shared" ref="J332" si="509">SUM(H332,I332)</f>
        <v>20000</v>
      </c>
    </row>
    <row r="333" spans="1:10" ht="15.75">
      <c r="A333" s="6">
        <v>43308</v>
      </c>
      <c r="B333" s="7" t="s">
        <v>17</v>
      </c>
      <c r="C333" s="10">
        <v>2000</v>
      </c>
      <c r="D333" s="7" t="s">
        <v>11</v>
      </c>
      <c r="E333" s="8">
        <v>926</v>
      </c>
      <c r="F333" s="8">
        <v>914</v>
      </c>
      <c r="G333" s="8">
        <v>0</v>
      </c>
      <c r="H333" s="15">
        <f t="shared" ref="H333:H334" si="510">(IF(D333="SELL",E333-F333,IF(D333="BUY",F333-E333)))*C333</f>
        <v>-24000</v>
      </c>
      <c r="I333" s="15">
        <v>0</v>
      </c>
      <c r="J333" s="15">
        <f t="shared" ref="J333:J334" si="511">SUM(H333,I333)</f>
        <v>-24000</v>
      </c>
    </row>
    <row r="334" spans="1:10" ht="15.75">
      <c r="A334" s="6">
        <v>43307</v>
      </c>
      <c r="B334" s="7" t="s">
        <v>33</v>
      </c>
      <c r="C334" s="10">
        <v>1500</v>
      </c>
      <c r="D334" s="7" t="s">
        <v>11</v>
      </c>
      <c r="E334" s="8">
        <v>1009</v>
      </c>
      <c r="F334" s="8">
        <v>1018</v>
      </c>
      <c r="G334" s="8">
        <v>1029</v>
      </c>
      <c r="H334" s="15">
        <f t="shared" si="510"/>
        <v>13500</v>
      </c>
      <c r="I334" s="15">
        <f t="shared" ref="I334" si="512">(IF(D334="SELL",IF(G334="",0,F334-G334),IF(D334="BUY",IF(G334="",0,G334-F334))))*C334</f>
        <v>16500</v>
      </c>
      <c r="J334" s="15">
        <f t="shared" si="511"/>
        <v>30000</v>
      </c>
    </row>
    <row r="335" spans="1:10" ht="15.75">
      <c r="A335" s="6">
        <v>43307</v>
      </c>
      <c r="B335" s="7" t="s">
        <v>69</v>
      </c>
      <c r="C335" s="10">
        <v>10000</v>
      </c>
      <c r="D335" s="7" t="s">
        <v>11</v>
      </c>
      <c r="E335" s="8">
        <v>107</v>
      </c>
      <c r="F335" s="8">
        <v>108</v>
      </c>
      <c r="G335" s="8">
        <v>0</v>
      </c>
      <c r="H335" s="15">
        <f t="shared" ref="H335" si="513">(IF(D335="SELL",E335-F335,IF(D335="BUY",F335-E335)))*C335</f>
        <v>10000</v>
      </c>
      <c r="I335" s="15">
        <v>0</v>
      </c>
      <c r="J335" s="15">
        <f t="shared" ref="J335" si="514">SUM(H335,I335)</f>
        <v>10000</v>
      </c>
    </row>
    <row r="336" spans="1:10" ht="15.75">
      <c r="A336" s="6">
        <v>43306</v>
      </c>
      <c r="B336" s="7" t="s">
        <v>79</v>
      </c>
      <c r="C336" s="10">
        <v>1000</v>
      </c>
      <c r="D336" s="7" t="s">
        <v>11</v>
      </c>
      <c r="E336" s="8">
        <v>810</v>
      </c>
      <c r="F336" s="8">
        <v>818</v>
      </c>
      <c r="G336" s="8">
        <v>0</v>
      </c>
      <c r="H336" s="15">
        <f t="shared" ref="H336" si="515">(IF(D336="SELL",E336-F336,IF(D336="BUY",F336-E336)))*C336</f>
        <v>8000</v>
      </c>
      <c r="I336" s="15">
        <v>0</v>
      </c>
      <c r="J336" s="15">
        <f t="shared" ref="J336" si="516">SUM(H336,I336)</f>
        <v>8000</v>
      </c>
    </row>
    <row r="337" spans="1:10" ht="15.75">
      <c r="A337" s="6">
        <v>43305</v>
      </c>
      <c r="B337" s="7" t="s">
        <v>16</v>
      </c>
      <c r="C337" s="10">
        <v>2000</v>
      </c>
      <c r="D337" s="7" t="s">
        <v>11</v>
      </c>
      <c r="E337" s="8">
        <v>620</v>
      </c>
      <c r="F337" s="8">
        <v>613</v>
      </c>
      <c r="G337" s="8">
        <v>0</v>
      </c>
      <c r="H337" s="15">
        <f>(IF(D337="SELL",E337-F337,IF(D337="BUY",F337-E337)))*C337</f>
        <v>-14000</v>
      </c>
      <c r="I337" s="15">
        <v>0</v>
      </c>
      <c r="J337" s="15">
        <f t="shared" ref="J337" si="517">SUM(H337,I337)</f>
        <v>-14000</v>
      </c>
    </row>
    <row r="338" spans="1:10" ht="15.75">
      <c r="A338" s="6">
        <v>43304</v>
      </c>
      <c r="B338" s="7" t="s">
        <v>78</v>
      </c>
      <c r="C338" s="10">
        <v>2000</v>
      </c>
      <c r="D338" s="7" t="s">
        <v>11</v>
      </c>
      <c r="E338" s="8">
        <v>902</v>
      </c>
      <c r="F338" s="8">
        <v>902</v>
      </c>
      <c r="G338" s="8">
        <v>0</v>
      </c>
      <c r="H338" s="15">
        <v>0</v>
      </c>
      <c r="I338" s="15">
        <v>0</v>
      </c>
      <c r="J338" s="15">
        <v>0</v>
      </c>
    </row>
    <row r="339" spans="1:10" ht="15.75">
      <c r="A339" s="6">
        <v>43304</v>
      </c>
      <c r="B339" s="7" t="s">
        <v>77</v>
      </c>
      <c r="C339" s="10">
        <v>2000</v>
      </c>
      <c r="D339" s="7" t="s">
        <v>11</v>
      </c>
      <c r="E339" s="8">
        <v>608</v>
      </c>
      <c r="F339" s="8">
        <v>614</v>
      </c>
      <c r="G339" s="8">
        <v>620</v>
      </c>
      <c r="H339" s="15">
        <f t="shared" ref="H339" si="518">(IF(D339="SELL",E339-F339,IF(D339="BUY",F339-E339)))*C339</f>
        <v>12000</v>
      </c>
      <c r="I339" s="15">
        <f t="shared" ref="I339" si="519">(IF(D339="SELL",IF(G339="",0,F339-G339),IF(D339="BUY",IF(G339="",0,G339-F339))))*C339</f>
        <v>12000</v>
      </c>
      <c r="J339" s="15">
        <f t="shared" ref="J339" si="520">SUM(H339,I339)</f>
        <v>24000</v>
      </c>
    </row>
    <row r="340" spans="1:10" ht="15.75">
      <c r="A340" s="6">
        <v>43301</v>
      </c>
      <c r="B340" s="7" t="s">
        <v>36</v>
      </c>
      <c r="C340" s="10">
        <v>3000</v>
      </c>
      <c r="D340" s="7" t="s">
        <v>11</v>
      </c>
      <c r="E340" s="8">
        <v>332</v>
      </c>
      <c r="F340" s="8">
        <v>332</v>
      </c>
      <c r="G340" s="8">
        <v>0</v>
      </c>
      <c r="H340" s="15">
        <v>0</v>
      </c>
      <c r="I340" s="15">
        <v>0</v>
      </c>
      <c r="J340" s="15">
        <f t="shared" ref="J340" si="521">SUM(H340,I340)</f>
        <v>0</v>
      </c>
    </row>
    <row r="341" spans="1:10" ht="15.75">
      <c r="A341" s="6">
        <v>43299</v>
      </c>
      <c r="B341" s="7" t="s">
        <v>61</v>
      </c>
      <c r="C341" s="10">
        <f t="shared" ref="C341" si="522">200000/E341</f>
        <v>759.01328273244781</v>
      </c>
      <c r="D341" s="7" t="s">
        <v>11</v>
      </c>
      <c r="E341" s="8">
        <v>263.5</v>
      </c>
      <c r="F341" s="8">
        <v>260</v>
      </c>
      <c r="G341" s="8">
        <v>0</v>
      </c>
      <c r="H341" s="15">
        <f t="shared" ref="H341" si="523">(IF(D341="SELL",E341-F341,IF(D341="BUY",F341-E341)))*C341</f>
        <v>-2656.5464895635673</v>
      </c>
      <c r="I341" s="15">
        <v>0</v>
      </c>
      <c r="J341" s="15">
        <f t="shared" ref="J341" si="524">SUM(H341,I341)</f>
        <v>-2656.5464895635673</v>
      </c>
    </row>
    <row r="342" spans="1:10" ht="15.75">
      <c r="A342" s="6">
        <v>43298</v>
      </c>
      <c r="B342" s="7" t="s">
        <v>67</v>
      </c>
      <c r="C342" s="10">
        <f t="shared" ref="C342" si="525">200000/E342</f>
        <v>366.30036630036631</v>
      </c>
      <c r="D342" s="7" t="s">
        <v>11</v>
      </c>
      <c r="E342" s="8">
        <v>546</v>
      </c>
      <c r="F342" s="8">
        <v>546</v>
      </c>
      <c r="G342" s="8">
        <v>548</v>
      </c>
      <c r="H342" s="15">
        <v>550</v>
      </c>
      <c r="I342" s="15">
        <v>0</v>
      </c>
      <c r="J342" s="15">
        <f t="shared" ref="J342:J380" si="526">SUM(H342,I342)</f>
        <v>550</v>
      </c>
    </row>
    <row r="343" spans="1:10" ht="15.75">
      <c r="A343" s="6">
        <v>43280</v>
      </c>
      <c r="B343" s="7" t="s">
        <v>59</v>
      </c>
      <c r="C343" s="10">
        <v>2000</v>
      </c>
      <c r="D343" s="7" t="s">
        <v>11</v>
      </c>
      <c r="E343" s="8">
        <v>886</v>
      </c>
      <c r="F343" s="8">
        <v>874</v>
      </c>
      <c r="G343" s="8">
        <v>0</v>
      </c>
      <c r="H343" s="15">
        <f t="shared" ref="H343:H374" si="527">(IF(D343="SELL",E343-F343,IF(D343="BUY",F343-E343)))*C343</f>
        <v>-24000</v>
      </c>
      <c r="I343" s="15">
        <v>0</v>
      </c>
      <c r="J343" s="15">
        <f t="shared" ref="J343:J374" si="528">SUM(H343,I343)</f>
        <v>-24000</v>
      </c>
    </row>
    <row r="344" spans="1:10" ht="15.75">
      <c r="A344" s="6">
        <v>43280</v>
      </c>
      <c r="B344" s="7" t="s">
        <v>41</v>
      </c>
      <c r="C344" s="10">
        <v>3000</v>
      </c>
      <c r="D344" s="7" t="s">
        <v>11</v>
      </c>
      <c r="E344" s="8">
        <v>257.89999999999998</v>
      </c>
      <c r="F344" s="8">
        <v>262.89999999999998</v>
      </c>
      <c r="G344" s="8">
        <v>267.89999999999998</v>
      </c>
      <c r="H344" s="15">
        <f t="shared" si="527"/>
        <v>15000</v>
      </c>
      <c r="I344" s="15">
        <f>(IF(D344="SELL",IF(G344="",0,F344-G344),IF(D344="BUY",IF(G344="",0,G344-F344))))*C344</f>
        <v>15000</v>
      </c>
      <c r="J344" s="15">
        <f t="shared" si="528"/>
        <v>30000</v>
      </c>
    </row>
    <row r="345" spans="1:10" ht="15.75">
      <c r="A345" s="6">
        <v>43279</v>
      </c>
      <c r="B345" s="7" t="s">
        <v>113</v>
      </c>
      <c r="C345" s="10">
        <v>5000</v>
      </c>
      <c r="D345" s="7" t="s">
        <v>10</v>
      </c>
      <c r="E345" s="8">
        <v>332.5</v>
      </c>
      <c r="F345" s="8">
        <v>329.5</v>
      </c>
      <c r="G345" s="8">
        <v>0</v>
      </c>
      <c r="H345" s="15">
        <f t="shared" si="527"/>
        <v>15000</v>
      </c>
      <c r="I345" s="15">
        <v>0</v>
      </c>
      <c r="J345" s="15">
        <f t="shared" si="528"/>
        <v>15000</v>
      </c>
    </row>
    <row r="346" spans="1:10" ht="15.75">
      <c r="A346" s="6">
        <v>43276</v>
      </c>
      <c r="B346" s="7" t="s">
        <v>15</v>
      </c>
      <c r="C346" s="10">
        <v>500</v>
      </c>
      <c r="D346" s="7" t="s">
        <v>11</v>
      </c>
      <c r="E346" s="8">
        <v>3174.6</v>
      </c>
      <c r="F346" s="8">
        <v>3220</v>
      </c>
      <c r="G346" s="8">
        <v>3251</v>
      </c>
      <c r="H346" s="15">
        <f t="shared" si="527"/>
        <v>22700.000000000044</v>
      </c>
      <c r="I346" s="15">
        <f>(IF(D346="SELL",IF(G346="",0,F346-G346),IF(D346="BUY",IF(G346="",0,G346-F346))))*C346</f>
        <v>15500</v>
      </c>
      <c r="J346" s="15">
        <f t="shared" si="528"/>
        <v>38200.000000000044</v>
      </c>
    </row>
    <row r="347" spans="1:10" ht="15.75">
      <c r="A347" s="6">
        <v>43273</v>
      </c>
      <c r="B347" s="7" t="s">
        <v>112</v>
      </c>
      <c r="C347" s="10">
        <v>1000</v>
      </c>
      <c r="D347" s="7" t="s">
        <v>11</v>
      </c>
      <c r="E347" s="8">
        <v>568</v>
      </c>
      <c r="F347" s="8">
        <v>577</v>
      </c>
      <c r="G347" s="8">
        <v>586</v>
      </c>
      <c r="H347" s="15">
        <f t="shared" si="527"/>
        <v>9000</v>
      </c>
      <c r="I347" s="15">
        <f>(IF(D347="SELL",IF(G347="",0,F347-G347),IF(D347="BUY",IF(G347="",0,G347-F347))))*C347</f>
        <v>9000</v>
      </c>
      <c r="J347" s="15">
        <f t="shared" si="528"/>
        <v>18000</v>
      </c>
    </row>
    <row r="348" spans="1:10" ht="15.75">
      <c r="A348" s="6">
        <v>43272</v>
      </c>
      <c r="B348" s="7" t="s">
        <v>59</v>
      </c>
      <c r="C348" s="10">
        <v>1000</v>
      </c>
      <c r="D348" s="7" t="s">
        <v>10</v>
      </c>
      <c r="E348" s="8">
        <v>586</v>
      </c>
      <c r="F348" s="8">
        <v>576</v>
      </c>
      <c r="G348" s="8">
        <v>0</v>
      </c>
      <c r="H348" s="15">
        <f t="shared" si="527"/>
        <v>10000</v>
      </c>
      <c r="I348" s="15">
        <v>0</v>
      </c>
      <c r="J348" s="15">
        <f t="shared" si="528"/>
        <v>10000</v>
      </c>
    </row>
    <row r="349" spans="1:10" ht="15.75">
      <c r="A349" s="6">
        <v>43108</v>
      </c>
      <c r="B349" s="7" t="s">
        <v>111</v>
      </c>
      <c r="C349" s="10">
        <v>1000</v>
      </c>
      <c r="D349" s="7" t="s">
        <v>11</v>
      </c>
      <c r="E349" s="8">
        <v>1133</v>
      </c>
      <c r="F349" s="8">
        <v>1133</v>
      </c>
      <c r="G349" s="8">
        <v>0</v>
      </c>
      <c r="H349" s="15">
        <f t="shared" si="527"/>
        <v>0</v>
      </c>
      <c r="I349" s="15">
        <v>0</v>
      </c>
      <c r="J349" s="15">
        <f t="shared" si="528"/>
        <v>0</v>
      </c>
    </row>
    <row r="350" spans="1:10" ht="15.75">
      <c r="A350" s="6">
        <v>43271</v>
      </c>
      <c r="B350" s="7" t="s">
        <v>24</v>
      </c>
      <c r="C350" s="10">
        <v>2000</v>
      </c>
      <c r="D350" s="7" t="s">
        <v>11</v>
      </c>
      <c r="E350" s="8">
        <v>594</v>
      </c>
      <c r="F350" s="8">
        <v>588</v>
      </c>
      <c r="G350" s="8">
        <v>0</v>
      </c>
      <c r="H350" s="15">
        <f t="shared" si="527"/>
        <v>-12000</v>
      </c>
      <c r="I350" s="15">
        <v>0</v>
      </c>
      <c r="J350" s="15">
        <f t="shared" si="528"/>
        <v>-12000</v>
      </c>
    </row>
    <row r="351" spans="1:10" ht="15.75">
      <c r="A351" s="6">
        <v>43271</v>
      </c>
      <c r="B351" s="7" t="s">
        <v>65</v>
      </c>
      <c r="C351" s="10">
        <v>1000</v>
      </c>
      <c r="D351" s="7" t="s">
        <v>11</v>
      </c>
      <c r="E351" s="8">
        <v>2650</v>
      </c>
      <c r="F351" s="8">
        <v>2700</v>
      </c>
      <c r="G351" s="8">
        <v>0</v>
      </c>
      <c r="H351" s="15">
        <f t="shared" si="527"/>
        <v>50000</v>
      </c>
      <c r="I351" s="15">
        <v>0</v>
      </c>
      <c r="J351" s="15">
        <f t="shared" si="528"/>
        <v>50000</v>
      </c>
    </row>
    <row r="352" spans="1:10" ht="15.75">
      <c r="A352" s="6">
        <v>43266</v>
      </c>
      <c r="B352" s="7" t="s">
        <v>110</v>
      </c>
      <c r="C352" s="10">
        <v>5000</v>
      </c>
      <c r="D352" s="7" t="s">
        <v>11</v>
      </c>
      <c r="E352" s="8">
        <v>286</v>
      </c>
      <c r="F352" s="8">
        <v>292</v>
      </c>
      <c r="G352" s="8">
        <v>298</v>
      </c>
      <c r="H352" s="15">
        <f t="shared" si="527"/>
        <v>30000</v>
      </c>
      <c r="I352" s="15">
        <f>(IF(D352="SELL",IF(G352="",0,F352-G352),IF(D352="BUY",IF(G352="",0,G352-F352))))*C352</f>
        <v>30000</v>
      </c>
      <c r="J352" s="15">
        <f t="shared" si="528"/>
        <v>60000</v>
      </c>
    </row>
    <row r="353" spans="1:10" ht="15.75">
      <c r="A353" s="6">
        <v>43265</v>
      </c>
      <c r="B353" s="7" t="s">
        <v>43</v>
      </c>
      <c r="C353" s="10">
        <v>15000</v>
      </c>
      <c r="D353" s="7" t="s">
        <v>11</v>
      </c>
      <c r="E353" s="8">
        <v>115</v>
      </c>
      <c r="F353" s="8">
        <v>117.5</v>
      </c>
      <c r="G353" s="8">
        <v>0</v>
      </c>
      <c r="H353" s="15">
        <f t="shared" si="527"/>
        <v>37500</v>
      </c>
      <c r="I353" s="15">
        <v>0</v>
      </c>
      <c r="J353" s="15">
        <f t="shared" si="528"/>
        <v>37500</v>
      </c>
    </row>
    <row r="354" spans="1:10" ht="15.75">
      <c r="A354" s="6">
        <v>43265</v>
      </c>
      <c r="B354" s="7" t="s">
        <v>63</v>
      </c>
      <c r="C354" s="10">
        <v>15000</v>
      </c>
      <c r="D354" s="7" t="s">
        <v>11</v>
      </c>
      <c r="E354" s="8">
        <v>67.349999999999994</v>
      </c>
      <c r="F354" s="8">
        <v>68.55</v>
      </c>
      <c r="G354" s="8">
        <v>0</v>
      </c>
      <c r="H354" s="15">
        <f t="shared" si="527"/>
        <v>18000.000000000044</v>
      </c>
      <c r="I354" s="15">
        <v>0</v>
      </c>
      <c r="J354" s="15">
        <f t="shared" si="528"/>
        <v>18000.000000000044</v>
      </c>
    </row>
    <row r="355" spans="1:10" ht="15.75">
      <c r="A355" s="6">
        <v>43264</v>
      </c>
      <c r="B355" s="7" t="s">
        <v>62</v>
      </c>
      <c r="C355" s="10">
        <v>10000</v>
      </c>
      <c r="D355" s="7" t="s">
        <v>11</v>
      </c>
      <c r="E355" s="8">
        <v>132.4</v>
      </c>
      <c r="F355" s="8">
        <v>135</v>
      </c>
      <c r="G355" s="8">
        <v>0</v>
      </c>
      <c r="H355" s="15">
        <f t="shared" si="527"/>
        <v>25999.999999999942</v>
      </c>
      <c r="I355" s="15">
        <v>0</v>
      </c>
      <c r="J355" s="15">
        <f t="shared" si="528"/>
        <v>25999.999999999942</v>
      </c>
    </row>
    <row r="356" spans="1:10" ht="15.75">
      <c r="A356" s="6">
        <v>43263</v>
      </c>
      <c r="B356" s="7" t="s">
        <v>25</v>
      </c>
      <c r="C356" s="10">
        <v>5000</v>
      </c>
      <c r="D356" s="7" t="s">
        <v>11</v>
      </c>
      <c r="E356" s="8">
        <v>301.39999999999998</v>
      </c>
      <c r="F356" s="8">
        <v>307.39999999999998</v>
      </c>
      <c r="G356" s="8">
        <v>0</v>
      </c>
      <c r="H356" s="15">
        <f t="shared" si="527"/>
        <v>30000</v>
      </c>
      <c r="I356" s="15">
        <v>0</v>
      </c>
      <c r="J356" s="15">
        <f t="shared" si="528"/>
        <v>30000</v>
      </c>
    </row>
    <row r="357" spans="1:10" ht="15.75">
      <c r="A357" s="6">
        <v>43263</v>
      </c>
      <c r="B357" s="7" t="s">
        <v>60</v>
      </c>
      <c r="C357" s="10">
        <v>6000</v>
      </c>
      <c r="D357" s="7" t="s">
        <v>11</v>
      </c>
      <c r="E357" s="8">
        <v>235</v>
      </c>
      <c r="F357" s="8">
        <v>239</v>
      </c>
      <c r="G357" s="8">
        <v>0</v>
      </c>
      <c r="H357" s="15">
        <f t="shared" si="527"/>
        <v>24000</v>
      </c>
      <c r="I357" s="15">
        <v>0</v>
      </c>
      <c r="J357" s="15">
        <f t="shared" si="528"/>
        <v>24000</v>
      </c>
    </row>
    <row r="358" spans="1:10" ht="15.75">
      <c r="A358" s="6">
        <v>43262</v>
      </c>
      <c r="B358" s="7" t="s">
        <v>46</v>
      </c>
      <c r="C358" s="10">
        <v>6000</v>
      </c>
      <c r="D358" s="7" t="s">
        <v>11</v>
      </c>
      <c r="E358" s="8">
        <v>211.45</v>
      </c>
      <c r="F358" s="8">
        <v>215.45</v>
      </c>
      <c r="G358" s="8">
        <v>0</v>
      </c>
      <c r="H358" s="15">
        <f t="shared" si="527"/>
        <v>24000</v>
      </c>
      <c r="I358" s="15">
        <v>0</v>
      </c>
      <c r="J358" s="15">
        <f t="shared" si="528"/>
        <v>24000</v>
      </c>
    </row>
    <row r="359" spans="1:10" ht="15.75">
      <c r="A359" s="6">
        <v>43259</v>
      </c>
      <c r="B359" s="7" t="s">
        <v>57</v>
      </c>
      <c r="C359" s="10">
        <v>2000</v>
      </c>
      <c r="D359" s="7" t="s">
        <v>11</v>
      </c>
      <c r="E359" s="8">
        <v>510</v>
      </c>
      <c r="F359" s="8">
        <v>520</v>
      </c>
      <c r="G359" s="8">
        <v>0</v>
      </c>
      <c r="H359" s="15">
        <f t="shared" si="527"/>
        <v>20000</v>
      </c>
      <c r="I359" s="15">
        <v>0</v>
      </c>
      <c r="J359" s="15">
        <f t="shared" si="528"/>
        <v>20000</v>
      </c>
    </row>
    <row r="360" spans="1:10" ht="15.75">
      <c r="A360" s="6">
        <v>43258</v>
      </c>
      <c r="B360" s="7" t="s">
        <v>59</v>
      </c>
      <c r="C360" s="10">
        <v>20000</v>
      </c>
      <c r="D360" s="7" t="s">
        <v>11</v>
      </c>
      <c r="E360" s="8">
        <v>81.3</v>
      </c>
      <c r="F360" s="8">
        <v>82.5</v>
      </c>
      <c r="G360" s="8">
        <v>0</v>
      </c>
      <c r="H360" s="15">
        <f t="shared" si="527"/>
        <v>24000.000000000058</v>
      </c>
      <c r="I360" s="15">
        <v>0</v>
      </c>
      <c r="J360" s="15">
        <f t="shared" si="528"/>
        <v>24000.000000000058</v>
      </c>
    </row>
    <row r="361" spans="1:10" ht="15.75">
      <c r="A361" s="6">
        <v>43258</v>
      </c>
      <c r="B361" s="7" t="s">
        <v>58</v>
      </c>
      <c r="C361" s="10">
        <v>10000</v>
      </c>
      <c r="D361" s="7" t="s">
        <v>11</v>
      </c>
      <c r="E361" s="8">
        <v>129</v>
      </c>
      <c r="F361" s="8">
        <v>131</v>
      </c>
      <c r="G361" s="8">
        <v>133</v>
      </c>
      <c r="H361" s="15">
        <f t="shared" si="527"/>
        <v>20000</v>
      </c>
      <c r="I361" s="15">
        <v>0</v>
      </c>
      <c r="J361" s="15">
        <f t="shared" si="528"/>
        <v>20000</v>
      </c>
    </row>
    <row r="362" spans="1:10" ht="15.75">
      <c r="A362" s="6">
        <v>43257</v>
      </c>
      <c r="B362" s="7" t="s">
        <v>25</v>
      </c>
      <c r="C362" s="10">
        <v>20000</v>
      </c>
      <c r="D362" s="7" t="s">
        <v>11</v>
      </c>
      <c r="E362" s="8">
        <v>71.400000000000006</v>
      </c>
      <c r="F362" s="8">
        <v>72.400000000000006</v>
      </c>
      <c r="G362" s="8">
        <v>73.400000000000006</v>
      </c>
      <c r="H362" s="15">
        <f t="shared" si="527"/>
        <v>20000</v>
      </c>
      <c r="I362" s="15">
        <v>0</v>
      </c>
      <c r="J362" s="15">
        <f t="shared" si="528"/>
        <v>20000</v>
      </c>
    </row>
    <row r="363" spans="1:10" ht="15.75">
      <c r="A363" s="6">
        <v>43256</v>
      </c>
      <c r="B363" s="7" t="s">
        <v>109</v>
      </c>
      <c r="C363" s="10">
        <v>10000</v>
      </c>
      <c r="D363" s="7" t="s">
        <v>10</v>
      </c>
      <c r="E363" s="8">
        <v>120.8</v>
      </c>
      <c r="F363" s="8">
        <v>119</v>
      </c>
      <c r="G363" s="8">
        <v>117</v>
      </c>
      <c r="H363" s="15">
        <f t="shared" si="527"/>
        <v>17999.999999999971</v>
      </c>
      <c r="I363" s="15">
        <f>(IF(D363="SELL",IF(G363="",0,F363-G363),IF(D363="BUY",IF(G363="",0,G363-F363))))*C363</f>
        <v>20000</v>
      </c>
      <c r="J363" s="15">
        <f t="shared" si="528"/>
        <v>37999.999999999971</v>
      </c>
    </row>
    <row r="364" spans="1:10" ht="15.75">
      <c r="A364" s="6">
        <v>43255</v>
      </c>
      <c r="B364" s="7" t="s">
        <v>28</v>
      </c>
      <c r="C364" s="10">
        <v>10000</v>
      </c>
      <c r="D364" s="7" t="s">
        <v>11</v>
      </c>
      <c r="E364" s="8">
        <v>123.5</v>
      </c>
      <c r="F364" s="8">
        <v>125.5</v>
      </c>
      <c r="G364" s="8">
        <v>127.5</v>
      </c>
      <c r="H364" s="15">
        <f t="shared" si="527"/>
        <v>20000</v>
      </c>
      <c r="I364" s="15">
        <f>(IF(D364="SELL",IF(G364="",0,F364-G364),IF(D364="BUY",IF(G364="",0,G364-F364))))*C364</f>
        <v>20000</v>
      </c>
      <c r="J364" s="15">
        <f t="shared" si="528"/>
        <v>40000</v>
      </c>
    </row>
    <row r="365" spans="1:10" ht="15.75">
      <c r="A365" s="6">
        <v>43252</v>
      </c>
      <c r="B365" s="7" t="s">
        <v>25</v>
      </c>
      <c r="C365" s="10">
        <v>2000</v>
      </c>
      <c r="D365" s="7" t="s">
        <v>10</v>
      </c>
      <c r="E365" s="8">
        <v>439</v>
      </c>
      <c r="F365" s="8">
        <v>433</v>
      </c>
      <c r="G365" s="8">
        <v>427</v>
      </c>
      <c r="H365" s="15">
        <f t="shared" si="527"/>
        <v>12000</v>
      </c>
      <c r="I365" s="15">
        <f>(IF(D365="SELL",IF(G365="",0,F365-G365),IF(D365="BUY",IF(G365="",0,G365-F365))))*C365</f>
        <v>12000</v>
      </c>
      <c r="J365" s="15">
        <f t="shared" si="528"/>
        <v>24000</v>
      </c>
    </row>
    <row r="366" spans="1:10" ht="15.75">
      <c r="A366" s="6">
        <v>43245</v>
      </c>
      <c r="B366" s="7" t="s">
        <v>108</v>
      </c>
      <c r="C366" s="10">
        <v>1000</v>
      </c>
      <c r="D366" s="7" t="s">
        <v>11</v>
      </c>
      <c r="E366" s="8">
        <v>615</v>
      </c>
      <c r="F366" s="8">
        <v>621</v>
      </c>
      <c r="G366" s="8">
        <v>495</v>
      </c>
      <c r="H366" s="15">
        <f t="shared" si="527"/>
        <v>6000</v>
      </c>
      <c r="I366" s="15">
        <v>0</v>
      </c>
      <c r="J366" s="15">
        <f t="shared" si="528"/>
        <v>6000</v>
      </c>
    </row>
    <row r="367" spans="1:10" ht="15.75">
      <c r="A367" s="6">
        <v>43245</v>
      </c>
      <c r="B367" s="7" t="s">
        <v>107</v>
      </c>
      <c r="C367" s="10">
        <v>1000</v>
      </c>
      <c r="D367" s="7" t="s">
        <v>11</v>
      </c>
      <c r="E367" s="8">
        <v>615</v>
      </c>
      <c r="F367" s="8">
        <v>621</v>
      </c>
      <c r="G367" s="8">
        <v>495</v>
      </c>
      <c r="H367" s="15">
        <f t="shared" si="527"/>
        <v>6000</v>
      </c>
      <c r="I367" s="15">
        <v>0</v>
      </c>
      <c r="J367" s="15">
        <f t="shared" si="528"/>
        <v>6000</v>
      </c>
    </row>
    <row r="368" spans="1:10" ht="15.75">
      <c r="A368" s="6">
        <v>43245</v>
      </c>
      <c r="B368" s="7" t="s">
        <v>107</v>
      </c>
      <c r="C368" s="10">
        <v>3000</v>
      </c>
      <c r="D368" s="7" t="s">
        <v>11</v>
      </c>
      <c r="E368" s="8">
        <v>487</v>
      </c>
      <c r="F368" s="8">
        <v>491</v>
      </c>
      <c r="G368" s="8">
        <v>495</v>
      </c>
      <c r="H368" s="15">
        <f t="shared" si="527"/>
        <v>12000</v>
      </c>
      <c r="I368" s="15">
        <f>(IF(D368="SELL",IF(G368="",0,F368-G368),IF(D368="BUY",IF(G368="",0,G368-F368))))*C368</f>
        <v>12000</v>
      </c>
      <c r="J368" s="15">
        <f t="shared" si="528"/>
        <v>24000</v>
      </c>
    </row>
    <row r="369" spans="1:10" ht="15.75">
      <c r="A369" s="6">
        <v>43244</v>
      </c>
      <c r="B369" s="7" t="s">
        <v>65</v>
      </c>
      <c r="C369" s="10">
        <v>1500</v>
      </c>
      <c r="D369" s="7" t="s">
        <v>11</v>
      </c>
      <c r="E369" s="8">
        <v>864</v>
      </c>
      <c r="F369" s="8">
        <v>854</v>
      </c>
      <c r="G369" s="8">
        <v>135</v>
      </c>
      <c r="H369" s="15">
        <f t="shared" si="527"/>
        <v>-15000</v>
      </c>
      <c r="I369" s="15">
        <v>0</v>
      </c>
      <c r="J369" s="15">
        <f t="shared" si="528"/>
        <v>-15000</v>
      </c>
    </row>
    <row r="370" spans="1:10" ht="15.75">
      <c r="A370" s="6">
        <v>43244</v>
      </c>
      <c r="B370" s="7" t="s">
        <v>49</v>
      </c>
      <c r="C370" s="10">
        <v>10000</v>
      </c>
      <c r="D370" s="7" t="s">
        <v>11</v>
      </c>
      <c r="E370" s="8">
        <v>131.5</v>
      </c>
      <c r="F370" s="8">
        <v>133</v>
      </c>
      <c r="G370" s="8">
        <v>135</v>
      </c>
      <c r="H370" s="15">
        <f t="shared" si="527"/>
        <v>15000</v>
      </c>
      <c r="I370" s="15">
        <f>(IF(D370="SELL",IF(G370="",0,F370-G370),IF(D370="BUY",IF(G370="",0,G370-F370))))*C370</f>
        <v>20000</v>
      </c>
      <c r="J370" s="15">
        <f t="shared" si="528"/>
        <v>35000</v>
      </c>
    </row>
    <row r="371" spans="1:10" ht="15.75">
      <c r="A371" s="6">
        <v>43243</v>
      </c>
      <c r="B371" s="7" t="s">
        <v>106</v>
      </c>
      <c r="C371" s="10">
        <v>20000</v>
      </c>
      <c r="D371" s="7" t="s">
        <v>11</v>
      </c>
      <c r="E371" s="8">
        <v>29.7</v>
      </c>
      <c r="F371" s="8">
        <v>30</v>
      </c>
      <c r="G371" s="8">
        <v>0</v>
      </c>
      <c r="H371" s="15">
        <f t="shared" si="527"/>
        <v>6000.0000000000146</v>
      </c>
      <c r="I371" s="15">
        <v>0</v>
      </c>
      <c r="J371" s="15">
        <f t="shared" si="528"/>
        <v>6000.0000000000146</v>
      </c>
    </row>
    <row r="372" spans="1:10" ht="15.75">
      <c r="A372" s="6">
        <v>43243</v>
      </c>
      <c r="B372" s="7" t="s">
        <v>105</v>
      </c>
      <c r="C372" s="10">
        <v>1000</v>
      </c>
      <c r="D372" s="7" t="s">
        <v>11</v>
      </c>
      <c r="E372" s="8">
        <v>1285</v>
      </c>
      <c r="F372" s="8">
        <v>1300</v>
      </c>
      <c r="G372" s="8">
        <v>1315</v>
      </c>
      <c r="H372" s="15">
        <f t="shared" si="527"/>
        <v>15000</v>
      </c>
      <c r="I372" s="15">
        <f>(IF(D372="SELL",IF(G372="",0,F372-G372),IF(D372="BUY",IF(G372="",0,G372-F372))))*C372</f>
        <v>15000</v>
      </c>
      <c r="J372" s="15">
        <f t="shared" si="528"/>
        <v>30000</v>
      </c>
    </row>
    <row r="373" spans="1:10" ht="15.75">
      <c r="A373" s="6">
        <v>43242</v>
      </c>
      <c r="B373" s="7" t="s">
        <v>56</v>
      </c>
      <c r="C373" s="10">
        <v>1000</v>
      </c>
      <c r="D373" s="7" t="s">
        <v>11</v>
      </c>
      <c r="E373" s="8">
        <v>2860</v>
      </c>
      <c r="F373" s="8">
        <v>2890</v>
      </c>
      <c r="G373" s="8">
        <v>3570</v>
      </c>
      <c r="H373" s="15">
        <f t="shared" si="527"/>
        <v>30000</v>
      </c>
      <c r="I373" s="15">
        <v>0</v>
      </c>
      <c r="J373" s="15">
        <f t="shared" si="528"/>
        <v>30000</v>
      </c>
    </row>
    <row r="374" spans="1:10" ht="15.75">
      <c r="A374" s="6">
        <v>43242</v>
      </c>
      <c r="B374" s="7" t="s">
        <v>55</v>
      </c>
      <c r="C374" s="10">
        <v>1000</v>
      </c>
      <c r="D374" s="7" t="s">
        <v>11</v>
      </c>
      <c r="E374" s="8">
        <v>577</v>
      </c>
      <c r="F374" s="8">
        <v>582</v>
      </c>
      <c r="G374" s="8">
        <v>587</v>
      </c>
      <c r="H374" s="15">
        <f t="shared" si="527"/>
        <v>5000</v>
      </c>
      <c r="I374" s="15">
        <f>(IF(D374="SELL",IF(G374="",0,F374-G374),IF(D374="BUY",IF(G374="",0,G374-F374))))*C374</f>
        <v>5000</v>
      </c>
      <c r="J374" s="15">
        <f t="shared" si="528"/>
        <v>10000</v>
      </c>
    </row>
    <row r="375" spans="1:10" ht="15.75">
      <c r="A375" s="6">
        <v>43238</v>
      </c>
      <c r="B375" s="7" t="s">
        <v>104</v>
      </c>
      <c r="C375" s="10">
        <v>2000</v>
      </c>
      <c r="D375" s="7" t="s">
        <v>10</v>
      </c>
      <c r="E375" s="8">
        <v>443</v>
      </c>
      <c r="F375" s="8">
        <v>437</v>
      </c>
      <c r="G375" s="8">
        <v>431</v>
      </c>
      <c r="H375" s="15">
        <f t="shared" ref="H375" si="529">(IF(D375="SELL",E375-F375,IF(D375="BUY",F375-E375)))*C375</f>
        <v>12000</v>
      </c>
      <c r="I375" s="15">
        <f t="shared" ref="I375" si="530">(IF(D375="SELL",IF(G375="",0,F375-G375),IF(D375="BUY",IF(G375="",0,G375-F375))))*C375</f>
        <v>12000</v>
      </c>
      <c r="J375" s="15">
        <f t="shared" ref="J375" si="531">SUM(H375,I375)</f>
        <v>24000</v>
      </c>
    </row>
    <row r="376" spans="1:10" ht="15.75">
      <c r="A376" s="6">
        <v>43237</v>
      </c>
      <c r="B376" s="7" t="s">
        <v>15</v>
      </c>
      <c r="C376" s="10">
        <v>500</v>
      </c>
      <c r="D376" s="7" t="s">
        <v>11</v>
      </c>
      <c r="E376" s="8">
        <v>744</v>
      </c>
      <c r="F376" s="8">
        <v>759</v>
      </c>
      <c r="G376" s="8">
        <v>774</v>
      </c>
      <c r="H376" s="15">
        <f t="shared" ref="H376" si="532">(IF(D376="SELL",E376-F376,IF(D376="BUY",F376-E376)))*C376</f>
        <v>7500</v>
      </c>
      <c r="I376" s="15">
        <f t="shared" ref="I376" si="533">(IF(D376="SELL",IF(G376="",0,F376-G376),IF(D376="BUY",IF(G376="",0,G376-F376))))*C376</f>
        <v>7500</v>
      </c>
      <c r="J376" s="15">
        <f t="shared" ref="J376" si="534">SUM(H376,I376)</f>
        <v>15000</v>
      </c>
    </row>
    <row r="377" spans="1:10" ht="15.75">
      <c r="A377" s="6">
        <v>43236</v>
      </c>
      <c r="B377" s="7" t="s">
        <v>54</v>
      </c>
      <c r="C377" s="10">
        <v>1000</v>
      </c>
      <c r="D377" s="7" t="s">
        <v>11</v>
      </c>
      <c r="E377" s="8">
        <v>3500</v>
      </c>
      <c r="F377" s="8">
        <v>3535</v>
      </c>
      <c r="G377" s="8">
        <v>3570</v>
      </c>
      <c r="H377" s="15">
        <f t="shared" ref="H377" si="535">(IF(D377="SELL",E377-F377,IF(D377="BUY",F377-E377)))*C377</f>
        <v>35000</v>
      </c>
      <c r="I377" s="15">
        <f t="shared" ref="I377" si="536">(IF(D377="SELL",IF(G377="",0,F377-G377),IF(D377="BUY",IF(G377="",0,G377-F377))))*C377</f>
        <v>35000</v>
      </c>
      <c r="J377" s="15">
        <f t="shared" si="526"/>
        <v>70000</v>
      </c>
    </row>
    <row r="378" spans="1:10" ht="15.75">
      <c r="A378" s="6">
        <v>43236</v>
      </c>
      <c r="B378" s="7" t="s">
        <v>51</v>
      </c>
      <c r="C378" s="10">
        <v>3000</v>
      </c>
      <c r="D378" s="7" t="s">
        <v>11</v>
      </c>
      <c r="E378" s="8">
        <v>205.5</v>
      </c>
      <c r="F378" s="8">
        <v>207.5</v>
      </c>
      <c r="G378" s="8">
        <v>209.5</v>
      </c>
      <c r="H378" s="15">
        <f t="shared" ref="H378" si="537">(IF(D378="SELL",E378-F378,IF(D378="BUY",F378-E378)))*C378</f>
        <v>6000</v>
      </c>
      <c r="I378" s="15">
        <f t="shared" ref="I378" si="538">(IF(D378="SELL",IF(G378="",0,F378-G378),IF(D378="BUY",IF(G378="",0,G378-F378))))*C378</f>
        <v>6000</v>
      </c>
      <c r="J378" s="15">
        <f t="shared" si="526"/>
        <v>12000</v>
      </c>
    </row>
    <row r="379" spans="1:10" ht="15.75">
      <c r="A379" s="6">
        <v>43234</v>
      </c>
      <c r="B379" s="7" t="s">
        <v>103</v>
      </c>
      <c r="C379" s="10">
        <v>1000</v>
      </c>
      <c r="D379" s="7" t="s">
        <v>10</v>
      </c>
      <c r="E379" s="8">
        <v>745.6</v>
      </c>
      <c r="F379" s="8">
        <v>738.6</v>
      </c>
      <c r="G379" s="8">
        <v>0</v>
      </c>
      <c r="H379" s="15">
        <f t="shared" ref="H379" si="539">(IF(D379="SELL",E379-F379,IF(D379="BUY",F379-E379)))*C379</f>
        <v>7000</v>
      </c>
      <c r="I379" s="15">
        <v>0</v>
      </c>
      <c r="J379" s="15">
        <f t="shared" ref="J379" si="540">SUM(H379,I379)</f>
        <v>7000</v>
      </c>
    </row>
    <row r="380" spans="1:10" ht="15.75">
      <c r="A380" s="6">
        <v>43234</v>
      </c>
      <c r="B380" s="7" t="s">
        <v>53</v>
      </c>
      <c r="C380" s="10">
        <v>2000</v>
      </c>
      <c r="D380" s="7" t="s">
        <v>11</v>
      </c>
      <c r="E380" s="8">
        <v>560</v>
      </c>
      <c r="F380" s="8">
        <v>565</v>
      </c>
      <c r="G380" s="8">
        <v>0</v>
      </c>
      <c r="H380" s="15">
        <f t="shared" ref="H380" si="541">(IF(D380="SELL",E380-F380,IF(D380="BUY",F380-E380)))*C380</f>
        <v>10000</v>
      </c>
      <c r="I380" s="15">
        <v>0</v>
      </c>
      <c r="J380" s="15">
        <f t="shared" si="526"/>
        <v>10000</v>
      </c>
    </row>
    <row r="381" spans="1:10" ht="15.75">
      <c r="A381" s="6">
        <v>43231</v>
      </c>
      <c r="B381" s="7" t="s">
        <v>37</v>
      </c>
      <c r="C381" s="10">
        <v>1000</v>
      </c>
      <c r="D381" s="7" t="s">
        <v>10</v>
      </c>
      <c r="E381" s="8">
        <v>1070</v>
      </c>
      <c r="F381" s="8">
        <v>1060</v>
      </c>
      <c r="G381" s="8">
        <v>0</v>
      </c>
      <c r="H381" s="15">
        <f t="shared" ref="H381:H446" si="542">(IF(D381="SELL",E381-F381,IF(D381="BUY",F381-E381)))*C381</f>
        <v>10000</v>
      </c>
      <c r="I381" s="15">
        <v>0</v>
      </c>
      <c r="J381" s="15">
        <f t="shared" ref="J381:J446" si="543">SUM(H381,I381)</f>
        <v>10000</v>
      </c>
    </row>
    <row r="382" spans="1:10" ht="15.75">
      <c r="A382" s="6">
        <v>43223</v>
      </c>
      <c r="B382" s="7" t="s">
        <v>52</v>
      </c>
      <c r="C382" s="10">
        <v>2000</v>
      </c>
      <c r="D382" s="7" t="s">
        <v>10</v>
      </c>
      <c r="E382" s="8">
        <v>555</v>
      </c>
      <c r="F382" s="8">
        <v>550</v>
      </c>
      <c r="G382" s="8">
        <v>545</v>
      </c>
      <c r="H382" s="15">
        <f t="shared" ref="H382" si="544">(IF(D382="SELL",E382-F382,IF(D382="BUY",F382-E382)))*C382</f>
        <v>10000</v>
      </c>
      <c r="I382" s="15">
        <f t="shared" ref="I382" si="545">(IF(D382="SELL",IF(G382="",0,F382-G382),IF(D382="BUY",IF(G382="",0,G382-F382))))*C382</f>
        <v>10000</v>
      </c>
      <c r="J382" s="15">
        <f t="shared" ref="J382" si="546">SUM(H382,I382)</f>
        <v>20000</v>
      </c>
    </row>
    <row r="383" spans="1:10" ht="15.75">
      <c r="A383" s="6">
        <v>43222</v>
      </c>
      <c r="B383" s="7" t="s">
        <v>15</v>
      </c>
      <c r="C383" s="10">
        <v>1000</v>
      </c>
      <c r="D383" s="7" t="s">
        <v>11</v>
      </c>
      <c r="E383" s="8">
        <v>606</v>
      </c>
      <c r="F383" s="8">
        <v>599</v>
      </c>
      <c r="G383" s="8">
        <v>0</v>
      </c>
      <c r="H383" s="15">
        <f t="shared" si="542"/>
        <v>-7000</v>
      </c>
      <c r="I383" s="15">
        <v>0</v>
      </c>
      <c r="J383" s="15">
        <f t="shared" si="543"/>
        <v>-7000</v>
      </c>
    </row>
    <row r="384" spans="1:10" ht="15.75">
      <c r="A384" s="6">
        <v>43220</v>
      </c>
      <c r="B384" s="7" t="s">
        <v>102</v>
      </c>
      <c r="C384" s="10">
        <v>2000</v>
      </c>
      <c r="D384" s="7" t="s">
        <v>11</v>
      </c>
      <c r="E384" s="8">
        <v>763</v>
      </c>
      <c r="F384" s="8">
        <v>770</v>
      </c>
      <c r="G384" s="8">
        <v>0</v>
      </c>
      <c r="H384" s="15">
        <f t="shared" ref="H384" si="547">(IF(D384="SELL",E384-F384,IF(D384="BUY",F384-E384)))*C384</f>
        <v>14000</v>
      </c>
      <c r="I384" s="15">
        <v>0</v>
      </c>
      <c r="J384" s="15">
        <f t="shared" ref="J384" si="548">SUM(H384,I384)</f>
        <v>14000</v>
      </c>
    </row>
    <row r="385" spans="1:10" ht="15.75">
      <c r="A385" s="6">
        <v>43220</v>
      </c>
      <c r="B385" s="7" t="s">
        <v>88</v>
      </c>
      <c r="C385" s="10">
        <v>3000</v>
      </c>
      <c r="D385" s="7" t="s">
        <v>11</v>
      </c>
      <c r="E385" s="8">
        <v>646</v>
      </c>
      <c r="F385" s="8">
        <v>652</v>
      </c>
      <c r="G385" s="8">
        <v>0</v>
      </c>
      <c r="H385" s="15">
        <f t="shared" si="542"/>
        <v>18000</v>
      </c>
      <c r="I385" s="15">
        <v>0</v>
      </c>
      <c r="J385" s="15">
        <f t="shared" si="543"/>
        <v>18000</v>
      </c>
    </row>
    <row r="386" spans="1:10" ht="15.75">
      <c r="A386" s="6">
        <v>43216</v>
      </c>
      <c r="B386" s="7" t="s">
        <v>78</v>
      </c>
      <c r="C386" s="10">
        <v>1000</v>
      </c>
      <c r="D386" s="7" t="s">
        <v>11</v>
      </c>
      <c r="E386" s="8">
        <v>460</v>
      </c>
      <c r="F386" s="8">
        <v>464</v>
      </c>
      <c r="G386" s="8">
        <v>0</v>
      </c>
      <c r="H386" s="15">
        <f t="shared" ref="H386" si="549">(IF(D386="SELL",E386-F386,IF(D386="BUY",F386-E386)))*C386</f>
        <v>4000</v>
      </c>
      <c r="I386" s="15">
        <v>0</v>
      </c>
      <c r="J386" s="15">
        <f t="shared" ref="J386" si="550">SUM(H386,I386)</f>
        <v>4000</v>
      </c>
    </row>
    <row r="387" spans="1:10" ht="15.75">
      <c r="A387" s="6">
        <v>43215</v>
      </c>
      <c r="B387" s="7" t="s">
        <v>50</v>
      </c>
      <c r="C387" s="10">
        <v>1000</v>
      </c>
      <c r="D387" s="7" t="s">
        <v>11</v>
      </c>
      <c r="E387" s="8">
        <v>460</v>
      </c>
      <c r="F387" s="8">
        <v>464</v>
      </c>
      <c r="G387" s="8">
        <v>0</v>
      </c>
      <c r="H387" s="15">
        <f t="shared" si="542"/>
        <v>4000</v>
      </c>
      <c r="I387" s="15">
        <v>0</v>
      </c>
      <c r="J387" s="15">
        <f t="shared" si="543"/>
        <v>4000</v>
      </c>
    </row>
    <row r="388" spans="1:10" ht="15.75">
      <c r="A388" s="6">
        <v>43213</v>
      </c>
      <c r="B388" s="7" t="s">
        <v>48</v>
      </c>
      <c r="C388" s="10">
        <v>1000</v>
      </c>
      <c r="D388" s="7" t="s">
        <v>11</v>
      </c>
      <c r="E388" s="8">
        <v>1358</v>
      </c>
      <c r="F388" s="8">
        <v>1368</v>
      </c>
      <c r="G388" s="8">
        <v>1378</v>
      </c>
      <c r="H388" s="15">
        <f t="shared" ref="H388" si="551">(IF(D388="SELL",E388-F388,IF(D388="BUY",F388-E388)))*C388</f>
        <v>10000</v>
      </c>
      <c r="I388" s="15">
        <f t="shared" ref="I388" si="552">(IF(D388="SELL",IF(G388="",0,F388-G388),IF(D388="BUY",IF(G388="",0,G388-F388))))*C388</f>
        <v>10000</v>
      </c>
      <c r="J388" s="15">
        <f t="shared" ref="J388" si="553">SUM(H388,I388)</f>
        <v>20000</v>
      </c>
    </row>
    <row r="389" spans="1:10" ht="15.75">
      <c r="A389" s="6">
        <v>43210</v>
      </c>
      <c r="B389" s="7" t="s">
        <v>100</v>
      </c>
      <c r="C389" s="10">
        <v>1500</v>
      </c>
      <c r="D389" s="7" t="s">
        <v>11</v>
      </c>
      <c r="E389" s="8">
        <v>932</v>
      </c>
      <c r="F389" s="8">
        <v>940</v>
      </c>
      <c r="G389" s="8">
        <v>948</v>
      </c>
      <c r="H389" s="15">
        <f t="shared" si="542"/>
        <v>12000</v>
      </c>
      <c r="I389" s="15">
        <f t="shared" ref="I389:I446" si="554">(IF(D389="SELL",IF(G389="",0,F389-G389),IF(D389="BUY",IF(G389="",0,G389-F389))))*C389</f>
        <v>12000</v>
      </c>
      <c r="J389" s="15">
        <f t="shared" si="543"/>
        <v>24000</v>
      </c>
    </row>
    <row r="390" spans="1:10" ht="15.75">
      <c r="A390" s="6">
        <v>43209</v>
      </c>
      <c r="B390" s="7" t="s">
        <v>12</v>
      </c>
      <c r="C390" s="10">
        <v>5000</v>
      </c>
      <c r="D390" s="7" t="s">
        <v>11</v>
      </c>
      <c r="E390" s="8">
        <v>418</v>
      </c>
      <c r="F390" s="8">
        <v>422</v>
      </c>
      <c r="G390" s="8">
        <v>426</v>
      </c>
      <c r="H390" s="15">
        <f t="shared" ref="H390" si="555">(IF(D390="SELL",E390-F390,IF(D390="BUY",F390-E390)))*C390</f>
        <v>20000</v>
      </c>
      <c r="I390" s="15">
        <f t="shared" ref="I390" si="556">(IF(D390="SELL",IF(G390="",0,F390-G390),IF(D390="BUY",IF(G390="",0,G390-F390))))*C390</f>
        <v>20000</v>
      </c>
      <c r="J390" s="15">
        <f t="shared" ref="J390" si="557">SUM(H390,I390)</f>
        <v>40000</v>
      </c>
    </row>
    <row r="391" spans="1:10" ht="15.75">
      <c r="A391" s="6">
        <v>43208</v>
      </c>
      <c r="B391" s="7" t="s">
        <v>18</v>
      </c>
      <c r="C391" s="10">
        <v>1000</v>
      </c>
      <c r="D391" s="7" t="s">
        <v>11</v>
      </c>
      <c r="E391" s="8">
        <v>896</v>
      </c>
      <c r="F391" s="8">
        <v>904</v>
      </c>
      <c r="G391" s="8">
        <v>0</v>
      </c>
      <c r="H391" s="15">
        <f t="shared" si="542"/>
        <v>8000</v>
      </c>
      <c r="I391" s="15">
        <v>0</v>
      </c>
      <c r="J391" s="15">
        <f t="shared" si="543"/>
        <v>8000</v>
      </c>
    </row>
    <row r="392" spans="1:10" ht="15.75">
      <c r="A392" s="6">
        <v>43207</v>
      </c>
      <c r="B392" s="7" t="s">
        <v>27</v>
      </c>
      <c r="C392" s="10">
        <v>1000</v>
      </c>
      <c r="D392" s="7" t="s">
        <v>11</v>
      </c>
      <c r="E392" s="8">
        <v>812</v>
      </c>
      <c r="F392" s="8">
        <v>820</v>
      </c>
      <c r="G392" s="8">
        <v>0</v>
      </c>
      <c r="H392" s="15">
        <f t="shared" ref="H392" si="558">(IF(D392="SELL",E392-F392,IF(D392="BUY",F392-E392)))*C392</f>
        <v>8000</v>
      </c>
      <c r="I392" s="15">
        <v>0</v>
      </c>
      <c r="J392" s="15">
        <f t="shared" ref="J392" si="559">SUM(H392,I392)</f>
        <v>8000</v>
      </c>
    </row>
    <row r="393" spans="1:10" ht="15.75">
      <c r="A393" s="6">
        <v>43202</v>
      </c>
      <c r="B393" s="7" t="s">
        <v>22</v>
      </c>
      <c r="C393" s="10">
        <v>1500</v>
      </c>
      <c r="D393" s="7" t="s">
        <v>11</v>
      </c>
      <c r="E393" s="8">
        <v>1190</v>
      </c>
      <c r="F393" s="8">
        <v>1200</v>
      </c>
      <c r="G393" s="8">
        <v>1210</v>
      </c>
      <c r="H393" s="15">
        <f t="shared" si="542"/>
        <v>15000</v>
      </c>
      <c r="I393" s="15">
        <f t="shared" si="554"/>
        <v>15000</v>
      </c>
      <c r="J393" s="15">
        <f t="shared" si="543"/>
        <v>30000</v>
      </c>
    </row>
    <row r="394" spans="1:10" ht="15.75">
      <c r="A394" s="6">
        <v>43202</v>
      </c>
      <c r="B394" s="7" t="s">
        <v>90</v>
      </c>
      <c r="C394" s="10">
        <v>5000</v>
      </c>
      <c r="D394" s="7" t="s">
        <v>11</v>
      </c>
      <c r="E394" s="8">
        <v>175.5</v>
      </c>
      <c r="F394" s="8">
        <v>177.5</v>
      </c>
      <c r="G394" s="8">
        <v>0</v>
      </c>
      <c r="H394" s="15">
        <f t="shared" ref="H394" si="560">(IF(D394="SELL",E394-F394,IF(D394="BUY",F394-E394)))*C394</f>
        <v>10000</v>
      </c>
      <c r="I394" s="15">
        <v>0</v>
      </c>
      <c r="J394" s="15">
        <f t="shared" ref="J394" si="561">SUM(H394,I394)</f>
        <v>10000</v>
      </c>
    </row>
    <row r="395" spans="1:10" ht="15.75">
      <c r="A395" s="6">
        <v>43201</v>
      </c>
      <c r="B395" s="7" t="s">
        <v>25</v>
      </c>
      <c r="C395" s="10">
        <v>1500</v>
      </c>
      <c r="D395" s="7" t="s">
        <v>10</v>
      </c>
      <c r="E395" s="8">
        <v>337</v>
      </c>
      <c r="F395" s="8">
        <v>337</v>
      </c>
      <c r="G395" s="8">
        <v>0</v>
      </c>
      <c r="H395" s="15">
        <f t="shared" si="542"/>
        <v>0</v>
      </c>
      <c r="I395" s="15">
        <v>0</v>
      </c>
      <c r="J395" s="15">
        <f t="shared" si="543"/>
        <v>0</v>
      </c>
    </row>
    <row r="396" spans="1:10" ht="15.75">
      <c r="A396" s="6">
        <v>43201</v>
      </c>
      <c r="B396" s="7" t="s">
        <v>101</v>
      </c>
      <c r="C396" s="10">
        <v>1500</v>
      </c>
      <c r="D396" s="7" t="s">
        <v>11</v>
      </c>
      <c r="E396" s="8">
        <v>715</v>
      </c>
      <c r="F396" s="8">
        <v>722</v>
      </c>
      <c r="G396" s="8">
        <v>729</v>
      </c>
      <c r="H396" s="15">
        <f t="shared" ref="H396:H397" si="562">(IF(D396="SELL",E396-F396,IF(D396="BUY",F396-E396)))*C396</f>
        <v>10500</v>
      </c>
      <c r="I396" s="15">
        <v>0</v>
      </c>
      <c r="J396" s="15">
        <f t="shared" ref="J396:J397" si="563">SUM(H396,I396)</f>
        <v>10500</v>
      </c>
    </row>
    <row r="397" spans="1:10" ht="15.75">
      <c r="A397" s="6">
        <v>43201</v>
      </c>
      <c r="B397" s="7" t="s">
        <v>96</v>
      </c>
      <c r="C397" s="10">
        <v>1000</v>
      </c>
      <c r="D397" s="7" t="s">
        <v>11</v>
      </c>
      <c r="E397" s="8">
        <v>920</v>
      </c>
      <c r="F397" s="8">
        <v>929</v>
      </c>
      <c r="G397" s="8">
        <v>938</v>
      </c>
      <c r="H397" s="15">
        <f t="shared" si="562"/>
        <v>9000</v>
      </c>
      <c r="I397" s="15">
        <f t="shared" ref="I397" si="564">(IF(D397="SELL",IF(G397="",0,F397-G397),IF(D397="BUY",IF(G397="",0,G397-F397))))*C397</f>
        <v>9000</v>
      </c>
      <c r="J397" s="15">
        <f t="shared" si="563"/>
        <v>18000</v>
      </c>
    </row>
    <row r="398" spans="1:10" ht="15.75">
      <c r="A398" s="6">
        <v>43200</v>
      </c>
      <c r="B398" s="7" t="s">
        <v>95</v>
      </c>
      <c r="C398" s="10">
        <v>10000</v>
      </c>
      <c r="D398" s="7" t="s">
        <v>11</v>
      </c>
      <c r="E398" s="8">
        <v>208.1</v>
      </c>
      <c r="F398" s="8">
        <v>210.1</v>
      </c>
      <c r="G398" s="8">
        <v>212.1</v>
      </c>
      <c r="H398" s="15">
        <f t="shared" ref="H398" si="565">(IF(D398="SELL",E398-F398,IF(D398="BUY",F398-E398)))*C398</f>
        <v>20000</v>
      </c>
      <c r="I398" s="15">
        <f t="shared" ref="I398" si="566">(IF(D398="SELL",IF(G398="",0,F398-G398),IF(D398="BUY",IF(G398="",0,G398-F398))))*C398</f>
        <v>20000</v>
      </c>
      <c r="J398" s="15">
        <f t="shared" ref="J398" si="567">SUM(H398,I398)</f>
        <v>40000</v>
      </c>
    </row>
    <row r="399" spans="1:10" ht="15.75">
      <c r="A399" s="6">
        <v>43199</v>
      </c>
      <c r="B399" s="7" t="s">
        <v>19</v>
      </c>
      <c r="C399" s="10">
        <v>1000</v>
      </c>
      <c r="D399" s="7" t="s">
        <v>11</v>
      </c>
      <c r="E399" s="8">
        <v>1295</v>
      </c>
      <c r="F399" s="8">
        <v>1310</v>
      </c>
      <c r="G399" s="8">
        <v>3705</v>
      </c>
      <c r="H399" s="15">
        <f t="shared" si="542"/>
        <v>15000</v>
      </c>
      <c r="I399" s="15">
        <v>0</v>
      </c>
      <c r="J399" s="15">
        <f t="shared" si="543"/>
        <v>15000</v>
      </c>
    </row>
    <row r="400" spans="1:10" ht="15.75">
      <c r="A400" s="6">
        <v>43195</v>
      </c>
      <c r="B400" s="7" t="s">
        <v>100</v>
      </c>
      <c r="C400" s="10">
        <v>1000</v>
      </c>
      <c r="D400" s="7" t="s">
        <v>11</v>
      </c>
      <c r="E400" s="8">
        <v>3635</v>
      </c>
      <c r="F400" s="8">
        <v>3670</v>
      </c>
      <c r="G400" s="8">
        <v>3705</v>
      </c>
      <c r="H400" s="15">
        <f t="shared" ref="H400" si="568">(IF(D400="SELL",E400-F400,IF(D400="BUY",F400-E400)))*C400</f>
        <v>35000</v>
      </c>
      <c r="I400" s="15">
        <v>0</v>
      </c>
      <c r="J400" s="15">
        <f t="shared" ref="J400" si="569">SUM(H400,I400)</f>
        <v>35000</v>
      </c>
    </row>
    <row r="401" spans="1:10" ht="15.75">
      <c r="A401" s="6">
        <v>43193</v>
      </c>
      <c r="B401" s="7" t="s">
        <v>42</v>
      </c>
      <c r="C401" s="10">
        <v>5000</v>
      </c>
      <c r="D401" s="7" t="s">
        <v>11</v>
      </c>
      <c r="E401" s="8">
        <v>145.9</v>
      </c>
      <c r="F401" s="8">
        <v>147.9</v>
      </c>
      <c r="G401" s="8">
        <v>149.9</v>
      </c>
      <c r="H401" s="15">
        <f t="shared" si="542"/>
        <v>10000</v>
      </c>
      <c r="I401" s="15">
        <f t="shared" si="554"/>
        <v>10000</v>
      </c>
      <c r="J401" s="15">
        <f t="shared" si="543"/>
        <v>20000</v>
      </c>
    </row>
    <row r="402" spans="1:10" ht="15.75">
      <c r="A402" s="6">
        <v>43192</v>
      </c>
      <c r="B402" s="7" t="s">
        <v>25</v>
      </c>
      <c r="C402" s="10">
        <v>1000</v>
      </c>
      <c r="D402" s="7" t="s">
        <v>11</v>
      </c>
      <c r="E402" s="8">
        <v>863</v>
      </c>
      <c r="F402" s="8">
        <v>870</v>
      </c>
      <c r="G402" s="8">
        <v>878</v>
      </c>
      <c r="H402" s="15">
        <f t="shared" ref="H402" si="570">(IF(D402="SELL",E402-F402,IF(D402="BUY",F402-E402)))*C402</f>
        <v>7000</v>
      </c>
      <c r="I402" s="15">
        <f t="shared" ref="I402" si="571">(IF(D402="SELL",IF(G402="",0,F402-G402),IF(D402="BUY",IF(G402="",0,G402-F402))))*C402</f>
        <v>8000</v>
      </c>
      <c r="J402" s="15">
        <f t="shared" ref="J402" si="572">SUM(H402,I402)</f>
        <v>15000</v>
      </c>
    </row>
    <row r="403" spans="1:10" ht="15.75">
      <c r="A403" s="6">
        <v>43192</v>
      </c>
      <c r="B403" s="7" t="s">
        <v>41</v>
      </c>
      <c r="C403" s="10">
        <v>2000</v>
      </c>
      <c r="D403" s="7" t="s">
        <v>11</v>
      </c>
      <c r="E403" s="8">
        <v>464</v>
      </c>
      <c r="F403" s="8">
        <v>468</v>
      </c>
      <c r="G403" s="8">
        <v>473</v>
      </c>
      <c r="H403" s="15">
        <f t="shared" si="542"/>
        <v>8000</v>
      </c>
      <c r="I403" s="15">
        <f t="shared" si="554"/>
        <v>10000</v>
      </c>
      <c r="J403" s="15">
        <f t="shared" si="543"/>
        <v>18000</v>
      </c>
    </row>
    <row r="404" spans="1:10" ht="15.75">
      <c r="A404" s="6">
        <v>43187</v>
      </c>
      <c r="B404" s="7" t="s">
        <v>65</v>
      </c>
      <c r="C404" s="10">
        <v>1000</v>
      </c>
      <c r="D404" s="7" t="s">
        <v>10</v>
      </c>
      <c r="E404" s="8">
        <v>1885</v>
      </c>
      <c r="F404" s="8">
        <v>1855</v>
      </c>
      <c r="G404" s="8">
        <v>0</v>
      </c>
      <c r="H404" s="15">
        <f t="shared" ref="H404" si="573">(IF(D404="SELL",E404-F404,IF(D404="BUY",F404-E404)))*C404</f>
        <v>30000</v>
      </c>
      <c r="I404" s="15">
        <v>0</v>
      </c>
      <c r="J404" s="15">
        <f t="shared" ref="J404" si="574">SUM(H404,I404)</f>
        <v>30000</v>
      </c>
    </row>
    <row r="405" spans="1:10" ht="15.75">
      <c r="A405" s="6">
        <v>43187</v>
      </c>
      <c r="B405" s="7" t="s">
        <v>40</v>
      </c>
      <c r="C405" s="10">
        <v>500</v>
      </c>
      <c r="D405" s="7" t="s">
        <v>10</v>
      </c>
      <c r="E405" s="8">
        <v>6039</v>
      </c>
      <c r="F405" s="8">
        <v>5980</v>
      </c>
      <c r="G405" s="8">
        <v>0</v>
      </c>
      <c r="H405" s="15">
        <f t="shared" si="542"/>
        <v>29500</v>
      </c>
      <c r="I405" s="15">
        <v>0</v>
      </c>
      <c r="J405" s="15">
        <f t="shared" si="543"/>
        <v>29500</v>
      </c>
    </row>
    <row r="406" spans="1:10" ht="15.75">
      <c r="A406" s="6">
        <v>43187</v>
      </c>
      <c r="B406" s="7" t="s">
        <v>99</v>
      </c>
      <c r="C406" s="10">
        <v>1500</v>
      </c>
      <c r="D406" s="7" t="s">
        <v>10</v>
      </c>
      <c r="E406" s="8">
        <v>695</v>
      </c>
      <c r="F406" s="8">
        <v>702</v>
      </c>
      <c r="G406" s="8">
        <v>0</v>
      </c>
      <c r="H406" s="15">
        <f t="shared" ref="H406" si="575">(IF(D406="SELL",E406-F406,IF(D406="BUY",F406-E406)))*C406</f>
        <v>-10500</v>
      </c>
      <c r="I406" s="15">
        <v>0</v>
      </c>
      <c r="J406" s="15">
        <f t="shared" ref="J406" si="576">SUM(H406,I406)</f>
        <v>-10500</v>
      </c>
    </row>
    <row r="407" spans="1:10" ht="15.75">
      <c r="A407" s="6">
        <v>43187</v>
      </c>
      <c r="B407" s="7" t="s">
        <v>49</v>
      </c>
      <c r="C407" s="10">
        <v>2000</v>
      </c>
      <c r="D407" s="7" t="s">
        <v>11</v>
      </c>
      <c r="E407" s="8">
        <v>509</v>
      </c>
      <c r="F407" s="8">
        <v>515</v>
      </c>
      <c r="G407" s="8">
        <v>0</v>
      </c>
      <c r="H407" s="15">
        <f t="shared" si="542"/>
        <v>12000</v>
      </c>
      <c r="I407" s="15">
        <v>0</v>
      </c>
      <c r="J407" s="15">
        <f t="shared" si="543"/>
        <v>12000</v>
      </c>
    </row>
    <row r="408" spans="1:10" ht="15.75">
      <c r="A408" s="6">
        <v>43186</v>
      </c>
      <c r="B408" s="7" t="s">
        <v>37</v>
      </c>
      <c r="C408" s="10">
        <v>1500</v>
      </c>
      <c r="D408" s="7" t="s">
        <v>11</v>
      </c>
      <c r="E408" s="8">
        <v>737</v>
      </c>
      <c r="F408" s="8">
        <v>744</v>
      </c>
      <c r="G408" s="8">
        <v>0</v>
      </c>
      <c r="H408" s="15">
        <f t="shared" ref="H408" si="577">(IF(D408="SELL",E408-F408,IF(D408="BUY",F408-E408)))*C408</f>
        <v>10500</v>
      </c>
      <c r="I408" s="15">
        <v>0</v>
      </c>
      <c r="J408" s="15">
        <f t="shared" ref="J408" si="578">SUM(H408,I408)</f>
        <v>10500</v>
      </c>
    </row>
    <row r="409" spans="1:10" ht="15.75">
      <c r="A409" s="6">
        <v>43185</v>
      </c>
      <c r="B409" s="7" t="s">
        <v>47</v>
      </c>
      <c r="C409" s="10">
        <v>1000</v>
      </c>
      <c r="D409" s="7" t="s">
        <v>11</v>
      </c>
      <c r="E409" s="8">
        <v>1730</v>
      </c>
      <c r="F409" s="8">
        <v>1745</v>
      </c>
      <c r="G409" s="8">
        <v>0</v>
      </c>
      <c r="H409" s="15">
        <f t="shared" si="542"/>
        <v>15000</v>
      </c>
      <c r="I409" s="15">
        <v>0</v>
      </c>
      <c r="J409" s="15">
        <f t="shared" si="543"/>
        <v>15000</v>
      </c>
    </row>
    <row r="410" spans="1:10" ht="15.75">
      <c r="A410" s="6">
        <v>43185</v>
      </c>
      <c r="B410" s="7" t="s">
        <v>9</v>
      </c>
      <c r="C410" s="10">
        <v>10000</v>
      </c>
      <c r="D410" s="7" t="s">
        <v>11</v>
      </c>
      <c r="E410" s="8">
        <v>59.2</v>
      </c>
      <c r="F410" s="8">
        <v>60</v>
      </c>
      <c r="G410" s="8">
        <v>61</v>
      </c>
      <c r="H410" s="15">
        <f t="shared" ref="H410" si="579">(IF(D410="SELL",E410-F410,IF(D410="BUY",F410-E410)))*C410</f>
        <v>7999.9999999999718</v>
      </c>
      <c r="I410" s="15">
        <f t="shared" ref="I410" si="580">(IF(D410="SELL",IF(G410="",0,F410-G410),IF(D410="BUY",IF(G410="",0,G410-F410))))*C410</f>
        <v>10000</v>
      </c>
      <c r="J410" s="15">
        <f t="shared" ref="J410" si="581">SUM(H410,I410)</f>
        <v>17999.999999999971</v>
      </c>
    </row>
    <row r="411" spans="1:10" ht="15.75">
      <c r="A411" s="6">
        <v>43180</v>
      </c>
      <c r="B411" s="7" t="s">
        <v>39</v>
      </c>
      <c r="C411" s="10">
        <v>2000</v>
      </c>
      <c r="D411" s="7" t="s">
        <v>11</v>
      </c>
      <c r="E411" s="8">
        <v>504</v>
      </c>
      <c r="F411" s="8">
        <v>509</v>
      </c>
      <c r="G411" s="8">
        <v>513</v>
      </c>
      <c r="H411" s="15">
        <f t="shared" si="542"/>
        <v>10000</v>
      </c>
      <c r="I411" s="15">
        <f t="shared" si="554"/>
        <v>8000</v>
      </c>
      <c r="J411" s="15">
        <f t="shared" si="543"/>
        <v>18000</v>
      </c>
    </row>
    <row r="412" spans="1:10" ht="15.75">
      <c r="A412" s="6">
        <v>43180</v>
      </c>
      <c r="B412" s="7" t="s">
        <v>37</v>
      </c>
      <c r="C412" s="10">
        <v>2000</v>
      </c>
      <c r="D412" s="7" t="s">
        <v>11</v>
      </c>
      <c r="E412" s="8">
        <v>793</v>
      </c>
      <c r="F412" s="8">
        <v>800</v>
      </c>
      <c r="G412" s="8">
        <v>807</v>
      </c>
      <c r="H412" s="15">
        <f t="shared" ref="H412" si="582">(IF(D412="SELL",E412-F412,IF(D412="BUY",F412-E412)))*C412</f>
        <v>14000</v>
      </c>
      <c r="I412" s="15">
        <f t="shared" ref="I412" si="583">(IF(D412="SELL",IF(G412="",0,F412-G412),IF(D412="BUY",IF(G412="",0,G412-F412))))*C412</f>
        <v>14000</v>
      </c>
      <c r="J412" s="15">
        <f t="shared" ref="J412" si="584">SUM(H412,I412)</f>
        <v>28000</v>
      </c>
    </row>
    <row r="413" spans="1:10" ht="15.75">
      <c r="A413" s="6">
        <v>43179</v>
      </c>
      <c r="B413" s="7" t="s">
        <v>12</v>
      </c>
      <c r="C413" s="10">
        <v>1500</v>
      </c>
      <c r="D413" s="7" t="s">
        <v>11</v>
      </c>
      <c r="E413" s="8">
        <v>914</v>
      </c>
      <c r="F413" s="8">
        <v>923</v>
      </c>
      <c r="G413" s="8">
        <v>0</v>
      </c>
      <c r="H413" s="15">
        <f t="shared" si="542"/>
        <v>13500</v>
      </c>
      <c r="I413" s="15">
        <v>0</v>
      </c>
      <c r="J413" s="15">
        <f t="shared" si="543"/>
        <v>13500</v>
      </c>
    </row>
    <row r="414" spans="1:10" ht="15.75">
      <c r="A414" s="6">
        <v>43178</v>
      </c>
      <c r="B414" s="7" t="s">
        <v>97</v>
      </c>
      <c r="C414" s="10">
        <v>1000</v>
      </c>
      <c r="D414" s="7" t="s">
        <v>10</v>
      </c>
      <c r="E414" s="8">
        <v>778</v>
      </c>
      <c r="F414" s="8">
        <v>778</v>
      </c>
      <c r="G414" s="8">
        <v>0</v>
      </c>
      <c r="H414" s="15">
        <f t="shared" ref="H414" si="585">(IF(D414="SELL",E414-F414,IF(D414="BUY",F414-E414)))*C414</f>
        <v>0</v>
      </c>
      <c r="I414" s="15">
        <v>0</v>
      </c>
      <c r="J414" s="15">
        <f t="shared" ref="J414" si="586">SUM(H414,I414)</f>
        <v>0</v>
      </c>
    </row>
    <row r="415" spans="1:10" ht="15.75">
      <c r="A415" s="6">
        <v>43178</v>
      </c>
      <c r="B415" s="7" t="s">
        <v>12</v>
      </c>
      <c r="C415" s="10">
        <v>1000</v>
      </c>
      <c r="D415" s="7" t="s">
        <v>10</v>
      </c>
      <c r="E415" s="8">
        <v>4003</v>
      </c>
      <c r="F415" s="8">
        <v>3963</v>
      </c>
      <c r="G415" s="8">
        <v>0</v>
      </c>
      <c r="H415" s="15">
        <f t="shared" si="542"/>
        <v>40000</v>
      </c>
      <c r="I415" s="15">
        <v>0</v>
      </c>
      <c r="J415" s="15">
        <f t="shared" si="543"/>
        <v>40000</v>
      </c>
    </row>
    <row r="416" spans="1:10" ht="15.75">
      <c r="A416" s="6">
        <v>43178</v>
      </c>
      <c r="B416" s="7" t="s">
        <v>38</v>
      </c>
      <c r="C416" s="10">
        <v>10000</v>
      </c>
      <c r="D416" s="7" t="s">
        <v>10</v>
      </c>
      <c r="E416" s="8">
        <v>131</v>
      </c>
      <c r="F416" s="8">
        <v>130</v>
      </c>
      <c r="G416" s="8">
        <v>128</v>
      </c>
      <c r="H416" s="15">
        <f t="shared" ref="H416" si="587">(IF(D416="SELL",E416-F416,IF(D416="BUY",F416-E416)))*C416</f>
        <v>10000</v>
      </c>
      <c r="I416" s="15">
        <v>0</v>
      </c>
      <c r="J416" s="15">
        <f t="shared" ref="J416" si="588">SUM(H416,I416)</f>
        <v>10000</v>
      </c>
    </row>
    <row r="417" spans="1:10" ht="15.75">
      <c r="A417" s="6">
        <v>43178</v>
      </c>
      <c r="B417" s="7" t="s">
        <v>98</v>
      </c>
      <c r="C417" s="10">
        <v>1000</v>
      </c>
      <c r="D417" s="7" t="s">
        <v>10</v>
      </c>
      <c r="E417" s="8">
        <v>887</v>
      </c>
      <c r="F417" s="8">
        <v>882</v>
      </c>
      <c r="G417" s="8">
        <v>0</v>
      </c>
      <c r="H417" s="15">
        <f t="shared" si="542"/>
        <v>5000</v>
      </c>
      <c r="I417" s="15">
        <v>0</v>
      </c>
      <c r="J417" s="15">
        <f t="shared" si="543"/>
        <v>5000</v>
      </c>
    </row>
    <row r="418" spans="1:10" ht="15.75">
      <c r="A418" s="6">
        <v>43175</v>
      </c>
      <c r="B418" s="7" t="s">
        <v>97</v>
      </c>
      <c r="C418" s="10">
        <v>1000</v>
      </c>
      <c r="D418" s="7" t="s">
        <v>10</v>
      </c>
      <c r="E418" s="8">
        <v>939</v>
      </c>
      <c r="F418" s="8">
        <v>930</v>
      </c>
      <c r="G418" s="8">
        <v>0</v>
      </c>
      <c r="H418" s="15">
        <f t="shared" ref="H418" si="589">(IF(D418="SELL",E418-F418,IF(D418="BUY",F418-E418)))*C418</f>
        <v>9000</v>
      </c>
      <c r="I418" s="15">
        <v>0</v>
      </c>
      <c r="J418" s="15">
        <f t="shared" ref="J418" si="590">SUM(H418,I418)</f>
        <v>9000</v>
      </c>
    </row>
    <row r="419" spans="1:10" ht="15.75">
      <c r="A419" s="6">
        <v>43175</v>
      </c>
      <c r="B419" s="7" t="s">
        <v>97</v>
      </c>
      <c r="C419" s="10">
        <v>1000</v>
      </c>
      <c r="D419" s="7" t="s">
        <v>10</v>
      </c>
      <c r="E419" s="8">
        <v>665</v>
      </c>
      <c r="F419" s="8">
        <v>660</v>
      </c>
      <c r="G419" s="8">
        <v>654</v>
      </c>
      <c r="H419" s="15">
        <f t="shared" si="542"/>
        <v>5000</v>
      </c>
      <c r="I419" s="15">
        <f t="shared" si="554"/>
        <v>6000</v>
      </c>
      <c r="J419" s="15">
        <f t="shared" si="543"/>
        <v>11000</v>
      </c>
    </row>
    <row r="420" spans="1:10" ht="15.75">
      <c r="A420" s="6">
        <v>43174</v>
      </c>
      <c r="B420" s="7" t="s">
        <v>96</v>
      </c>
      <c r="C420" s="10">
        <v>5000</v>
      </c>
      <c r="D420" s="7" t="s">
        <v>11</v>
      </c>
      <c r="E420" s="8">
        <v>152.80000000000001</v>
      </c>
      <c r="F420" s="8">
        <v>155.30000000000001</v>
      </c>
      <c r="G420" s="8">
        <v>157.80000000000001</v>
      </c>
      <c r="H420" s="15">
        <f t="shared" ref="H420" si="591">(IF(D420="SELL",E420-F420,IF(D420="BUY",F420-E420)))*C420</f>
        <v>12500</v>
      </c>
      <c r="I420" s="15">
        <f t="shared" ref="I420" si="592">(IF(D420="SELL",IF(G420="",0,F420-G420),IF(D420="BUY",IF(G420="",0,G420-F420))))*C420</f>
        <v>12500</v>
      </c>
      <c r="J420" s="15">
        <f t="shared" ref="J420" si="593">SUM(H420,I420)</f>
        <v>25000</v>
      </c>
    </row>
    <row r="421" spans="1:10" ht="15.75">
      <c r="A421" s="6">
        <v>43173</v>
      </c>
      <c r="B421" s="7" t="s">
        <v>25</v>
      </c>
      <c r="C421" s="10">
        <v>1000</v>
      </c>
      <c r="D421" s="7" t="s">
        <v>11</v>
      </c>
      <c r="E421" s="8">
        <v>790</v>
      </c>
      <c r="F421" s="8">
        <v>790</v>
      </c>
      <c r="G421" s="8">
        <v>0</v>
      </c>
      <c r="H421" s="15">
        <f t="shared" si="542"/>
        <v>0</v>
      </c>
      <c r="I421" s="15">
        <v>0</v>
      </c>
      <c r="J421" s="15">
        <f t="shared" si="543"/>
        <v>0</v>
      </c>
    </row>
    <row r="422" spans="1:10" ht="15.75">
      <c r="A422" s="6">
        <v>43172</v>
      </c>
      <c r="B422" s="7" t="s">
        <v>47</v>
      </c>
      <c r="C422" s="10">
        <v>1000</v>
      </c>
      <c r="D422" s="7" t="s">
        <v>11</v>
      </c>
      <c r="E422" s="8">
        <v>856</v>
      </c>
      <c r="F422" s="8">
        <v>864</v>
      </c>
      <c r="G422" s="8">
        <v>0</v>
      </c>
      <c r="H422" s="15">
        <f t="shared" ref="H422" si="594">(IF(D422="SELL",E422-F422,IF(D422="BUY",F422-E422)))*C422</f>
        <v>8000</v>
      </c>
      <c r="I422" s="15">
        <v>0</v>
      </c>
      <c r="J422" s="15">
        <f t="shared" ref="J422" si="595">SUM(H422,I422)</f>
        <v>8000</v>
      </c>
    </row>
    <row r="423" spans="1:10" ht="15.75">
      <c r="A423" s="6">
        <v>43171</v>
      </c>
      <c r="B423" s="7" t="s">
        <v>95</v>
      </c>
      <c r="C423" s="10">
        <v>1000</v>
      </c>
      <c r="D423" s="7" t="s">
        <v>11</v>
      </c>
      <c r="E423" s="8">
        <v>1045</v>
      </c>
      <c r="F423" s="8">
        <v>1034</v>
      </c>
      <c r="G423" s="8">
        <v>515</v>
      </c>
      <c r="H423" s="15">
        <f t="shared" si="542"/>
        <v>-11000</v>
      </c>
      <c r="I423" s="15">
        <v>0</v>
      </c>
      <c r="J423" s="15">
        <f t="shared" si="543"/>
        <v>-11000</v>
      </c>
    </row>
    <row r="424" spans="1:10" ht="15.75">
      <c r="A424" s="6">
        <v>43168</v>
      </c>
      <c r="B424" s="7" t="s">
        <v>94</v>
      </c>
      <c r="C424" s="10">
        <v>10000</v>
      </c>
      <c r="D424" s="7" t="s">
        <v>10</v>
      </c>
      <c r="E424" s="8">
        <v>63.5</v>
      </c>
      <c r="F424" s="8">
        <v>62.5</v>
      </c>
      <c r="G424" s="8">
        <v>0</v>
      </c>
      <c r="H424" s="15">
        <f t="shared" si="542"/>
        <v>10000</v>
      </c>
      <c r="I424" s="15">
        <v>0</v>
      </c>
      <c r="J424" s="15">
        <f t="shared" si="543"/>
        <v>10000</v>
      </c>
    </row>
    <row r="425" spans="1:10" ht="15.75">
      <c r="A425" s="6">
        <v>43168</v>
      </c>
      <c r="B425" s="7" t="s">
        <v>93</v>
      </c>
      <c r="C425" s="10">
        <v>2000</v>
      </c>
      <c r="D425" s="7" t="s">
        <v>11</v>
      </c>
      <c r="E425" s="8">
        <v>505</v>
      </c>
      <c r="F425" s="8">
        <v>510</v>
      </c>
      <c r="G425" s="8">
        <v>515</v>
      </c>
      <c r="H425" s="15">
        <f t="shared" ref="H425" si="596">(IF(D425="SELL",E425-F425,IF(D425="BUY",F425-E425)))*C425</f>
        <v>10000</v>
      </c>
      <c r="I425" s="15">
        <f t="shared" ref="I425" si="597">(IF(D425="SELL",IF(G425="",0,F425-G425),IF(D425="BUY",IF(G425="",0,G425-F425))))*C425</f>
        <v>10000</v>
      </c>
      <c r="J425" s="15">
        <f t="shared" ref="J425" si="598">SUM(H425,I425)</f>
        <v>20000</v>
      </c>
    </row>
    <row r="426" spans="1:10" ht="15.75">
      <c r="A426" s="6">
        <v>43166</v>
      </c>
      <c r="B426" s="7" t="s">
        <v>82</v>
      </c>
      <c r="C426" s="10">
        <v>1000</v>
      </c>
      <c r="D426" s="7" t="s">
        <v>11</v>
      </c>
      <c r="E426" s="8">
        <v>950</v>
      </c>
      <c r="F426" s="8">
        <v>950</v>
      </c>
      <c r="G426" s="8">
        <v>0</v>
      </c>
      <c r="H426" s="15">
        <f t="shared" si="542"/>
        <v>0</v>
      </c>
      <c r="I426" s="15">
        <v>0</v>
      </c>
      <c r="J426" s="15">
        <f t="shared" si="543"/>
        <v>0</v>
      </c>
    </row>
    <row r="427" spans="1:10" ht="15.75">
      <c r="A427" s="6">
        <v>43165</v>
      </c>
      <c r="B427" s="7" t="s">
        <v>13</v>
      </c>
      <c r="C427" s="10">
        <v>1000</v>
      </c>
      <c r="D427" s="7" t="s">
        <v>11</v>
      </c>
      <c r="E427" s="8">
        <v>804</v>
      </c>
      <c r="F427" s="8">
        <v>812</v>
      </c>
      <c r="G427" s="8">
        <v>0</v>
      </c>
      <c r="H427" s="15">
        <f t="shared" ref="H427" si="599">(IF(D427="SELL",E427-F427,IF(D427="BUY",F427-E427)))*C427</f>
        <v>8000</v>
      </c>
      <c r="I427" s="15">
        <v>0</v>
      </c>
      <c r="J427" s="15">
        <f t="shared" ref="J427" si="600">SUM(H427,I427)</f>
        <v>8000</v>
      </c>
    </row>
    <row r="428" spans="1:10" ht="15.75">
      <c r="A428" s="6">
        <v>43164</v>
      </c>
      <c r="B428" s="7" t="s">
        <v>92</v>
      </c>
      <c r="C428" s="10">
        <v>10000</v>
      </c>
      <c r="D428" s="7" t="s">
        <v>10</v>
      </c>
      <c r="E428" s="8">
        <v>108</v>
      </c>
      <c r="F428" s="8">
        <v>106</v>
      </c>
      <c r="G428" s="8">
        <v>0</v>
      </c>
      <c r="H428" s="15">
        <f t="shared" si="542"/>
        <v>20000</v>
      </c>
      <c r="I428" s="15">
        <v>0</v>
      </c>
      <c r="J428" s="15">
        <f t="shared" si="543"/>
        <v>20000</v>
      </c>
    </row>
    <row r="429" spans="1:10" ht="15.75">
      <c r="A429" s="6">
        <v>43160</v>
      </c>
      <c r="B429" s="7" t="s">
        <v>35</v>
      </c>
      <c r="C429" s="10">
        <v>5000</v>
      </c>
      <c r="D429" s="7" t="s">
        <v>11</v>
      </c>
      <c r="E429" s="8">
        <v>204</v>
      </c>
      <c r="F429" s="8">
        <v>207</v>
      </c>
      <c r="G429" s="8">
        <v>0</v>
      </c>
      <c r="H429" s="15">
        <f t="shared" ref="H429" si="601">(IF(D429="SELL",E429-F429,IF(D429="BUY",F429-E429)))*C429</f>
        <v>15000</v>
      </c>
      <c r="I429" s="15">
        <v>0</v>
      </c>
      <c r="J429" s="15">
        <f t="shared" ref="J429" si="602">SUM(H429,I429)</f>
        <v>15000</v>
      </c>
    </row>
    <row r="430" spans="1:10" ht="15.75">
      <c r="A430" s="6">
        <v>43160</v>
      </c>
      <c r="B430" s="7" t="s">
        <v>29</v>
      </c>
      <c r="C430" s="10">
        <v>1000</v>
      </c>
      <c r="D430" s="7" t="s">
        <v>11</v>
      </c>
      <c r="E430" s="8">
        <v>4400</v>
      </c>
      <c r="F430" s="8">
        <v>4460</v>
      </c>
      <c r="G430" s="8">
        <v>4520</v>
      </c>
      <c r="H430" s="15">
        <f t="shared" si="542"/>
        <v>60000</v>
      </c>
      <c r="I430" s="15">
        <f t="shared" si="554"/>
        <v>60000</v>
      </c>
      <c r="J430" s="15">
        <f t="shared" si="543"/>
        <v>120000</v>
      </c>
    </row>
    <row r="431" spans="1:10" ht="15.75">
      <c r="A431" s="6">
        <v>43158</v>
      </c>
      <c r="B431" s="7" t="s">
        <v>26</v>
      </c>
      <c r="C431" s="10">
        <v>10000</v>
      </c>
      <c r="D431" s="7" t="s">
        <v>10</v>
      </c>
      <c r="E431" s="8">
        <v>100.8</v>
      </c>
      <c r="F431" s="8">
        <v>98.8</v>
      </c>
      <c r="G431" s="8">
        <v>96.8</v>
      </c>
      <c r="H431" s="15">
        <f t="shared" ref="H431:H432" si="603">(IF(D431="SELL",E431-F431,IF(D431="BUY",F431-E431)))*C431</f>
        <v>20000</v>
      </c>
      <c r="I431" s="15">
        <f t="shared" ref="I431" si="604">(IF(D431="SELL",IF(G431="",0,F431-G431),IF(D431="BUY",IF(G431="",0,G431-F431))))*C431</f>
        <v>20000</v>
      </c>
      <c r="J431" s="15">
        <f t="shared" ref="J431:J432" si="605">SUM(H431,I431)</f>
        <v>40000</v>
      </c>
    </row>
    <row r="432" spans="1:10" ht="15.75">
      <c r="A432" s="6">
        <v>43157</v>
      </c>
      <c r="B432" s="7" t="s">
        <v>32</v>
      </c>
      <c r="C432" s="10">
        <v>1500</v>
      </c>
      <c r="D432" s="7" t="s">
        <v>11</v>
      </c>
      <c r="E432" s="8">
        <v>643</v>
      </c>
      <c r="F432" s="8">
        <v>636</v>
      </c>
      <c r="G432" s="8">
        <v>0</v>
      </c>
      <c r="H432" s="15">
        <f t="shared" si="603"/>
        <v>-10500</v>
      </c>
      <c r="I432" s="15">
        <v>0</v>
      </c>
      <c r="J432" s="15">
        <f t="shared" si="605"/>
        <v>-10500</v>
      </c>
    </row>
    <row r="433" spans="1:10" ht="15.75">
      <c r="A433" s="6">
        <v>43157</v>
      </c>
      <c r="B433" s="7" t="s">
        <v>14</v>
      </c>
      <c r="C433" s="10">
        <v>1000</v>
      </c>
      <c r="D433" s="7" t="s">
        <v>11</v>
      </c>
      <c r="E433" s="8">
        <v>710</v>
      </c>
      <c r="F433" s="8">
        <v>710</v>
      </c>
      <c r="G433" s="8">
        <v>0</v>
      </c>
      <c r="H433" s="15">
        <f t="shared" si="542"/>
        <v>0</v>
      </c>
      <c r="I433" s="15">
        <v>0</v>
      </c>
      <c r="J433" s="15">
        <f t="shared" si="543"/>
        <v>0</v>
      </c>
    </row>
    <row r="434" spans="1:10" ht="15.75">
      <c r="A434" s="6">
        <v>43157</v>
      </c>
      <c r="B434" s="7" t="s">
        <v>15</v>
      </c>
      <c r="C434" s="10">
        <v>10000</v>
      </c>
      <c r="D434" s="7" t="s">
        <v>11</v>
      </c>
      <c r="E434" s="8">
        <v>164.25</v>
      </c>
      <c r="F434" s="8">
        <v>166.25</v>
      </c>
      <c r="G434" s="8">
        <v>530</v>
      </c>
      <c r="H434" s="15">
        <f t="shared" ref="H434" si="606">(IF(D434="SELL",E434-F434,IF(D434="BUY",F434-E434)))*C434</f>
        <v>20000</v>
      </c>
      <c r="I434" s="15">
        <v>0</v>
      </c>
      <c r="J434" s="15">
        <f t="shared" ref="J434" si="607">SUM(H434,I434)</f>
        <v>20000</v>
      </c>
    </row>
    <row r="435" spans="1:10" ht="15.75">
      <c r="A435" s="6">
        <v>43157</v>
      </c>
      <c r="B435" s="7" t="s">
        <v>34</v>
      </c>
      <c r="C435" s="10">
        <v>1500</v>
      </c>
      <c r="D435" s="7" t="s">
        <v>11</v>
      </c>
      <c r="E435" s="8">
        <v>520</v>
      </c>
      <c r="F435" s="8">
        <v>525</v>
      </c>
      <c r="G435" s="8">
        <v>530</v>
      </c>
      <c r="H435" s="15">
        <f t="shared" si="542"/>
        <v>7500</v>
      </c>
      <c r="I435" s="15">
        <f t="shared" si="554"/>
        <v>7500</v>
      </c>
      <c r="J435" s="15">
        <f t="shared" si="543"/>
        <v>15000</v>
      </c>
    </row>
    <row r="436" spans="1:10" ht="15.75">
      <c r="A436" s="6">
        <v>43154</v>
      </c>
      <c r="B436" s="7" t="s">
        <v>37</v>
      </c>
      <c r="C436" s="10">
        <v>1000</v>
      </c>
      <c r="D436" s="7" t="s">
        <v>11</v>
      </c>
      <c r="E436" s="8">
        <v>609</v>
      </c>
      <c r="F436" s="8">
        <v>602</v>
      </c>
      <c r="G436" s="8">
        <v>0</v>
      </c>
      <c r="H436" s="15">
        <f t="shared" ref="H436" si="608">(IF(D436="SELL",E436-F436,IF(D436="BUY",F436-E436)))*C436</f>
        <v>-7000</v>
      </c>
      <c r="I436" s="15">
        <v>0</v>
      </c>
      <c r="J436" s="15">
        <f t="shared" ref="J436" si="609">SUM(H436,I436)</f>
        <v>-7000</v>
      </c>
    </row>
    <row r="437" spans="1:10" ht="15.75">
      <c r="A437" s="6">
        <v>43154</v>
      </c>
      <c r="B437" s="7" t="s">
        <v>91</v>
      </c>
      <c r="C437" s="10">
        <v>2000</v>
      </c>
      <c r="D437" s="7" t="s">
        <v>11</v>
      </c>
      <c r="E437" s="8">
        <v>685</v>
      </c>
      <c r="F437" s="8">
        <v>679</v>
      </c>
      <c r="G437" s="8">
        <v>0</v>
      </c>
      <c r="H437" s="15">
        <f t="shared" si="542"/>
        <v>-12000</v>
      </c>
      <c r="I437" s="15">
        <v>0</v>
      </c>
      <c r="J437" s="15">
        <f t="shared" si="543"/>
        <v>-12000</v>
      </c>
    </row>
    <row r="438" spans="1:10" ht="15.75">
      <c r="A438" s="6">
        <v>43153</v>
      </c>
      <c r="B438" s="7" t="s">
        <v>31</v>
      </c>
      <c r="C438" s="10">
        <v>1500</v>
      </c>
      <c r="D438" s="7" t="s">
        <v>11</v>
      </c>
      <c r="E438" s="8">
        <v>615</v>
      </c>
      <c r="F438" s="8">
        <v>620</v>
      </c>
      <c r="G438" s="8">
        <v>626</v>
      </c>
      <c r="H438" s="15">
        <f t="shared" ref="H438" si="610">(IF(D438="SELL",E438-F438,IF(D438="BUY",F438-E438)))*C438</f>
        <v>7500</v>
      </c>
      <c r="I438" s="15">
        <f t="shared" ref="I438" si="611">(IF(D438="SELL",IF(G438="",0,F438-G438),IF(D438="BUY",IF(G438="",0,G438-F438))))*C438</f>
        <v>9000</v>
      </c>
      <c r="J438" s="15">
        <f t="shared" ref="J438" si="612">SUM(H438,I438)</f>
        <v>16500</v>
      </c>
    </row>
    <row r="439" spans="1:10" ht="15.75">
      <c r="A439" s="6">
        <v>43152</v>
      </c>
      <c r="B439" s="7" t="s">
        <v>14</v>
      </c>
      <c r="C439" s="10">
        <v>1000</v>
      </c>
      <c r="D439" s="7" t="s">
        <v>11</v>
      </c>
      <c r="E439" s="8">
        <v>719</v>
      </c>
      <c r="F439" s="8">
        <v>725</v>
      </c>
      <c r="G439" s="8">
        <v>732</v>
      </c>
      <c r="H439" s="15">
        <f t="shared" ref="H439" si="613">(IF(D439="SELL",E439-F439,IF(D439="BUY",F439-E439)))*C439</f>
        <v>6000</v>
      </c>
      <c r="I439" s="15">
        <v>0</v>
      </c>
      <c r="J439" s="15">
        <f t="shared" ref="J439" si="614">SUM(H439,I439)</f>
        <v>6000</v>
      </c>
    </row>
    <row r="440" spans="1:10" ht="15.75">
      <c r="A440" s="6">
        <v>43152</v>
      </c>
      <c r="B440" s="7" t="s">
        <v>12</v>
      </c>
      <c r="C440" s="10">
        <v>1000</v>
      </c>
      <c r="D440" s="7" t="s">
        <v>11</v>
      </c>
      <c r="E440" s="8">
        <v>781</v>
      </c>
      <c r="F440" s="8">
        <v>788</v>
      </c>
      <c r="G440" s="8">
        <v>795</v>
      </c>
      <c r="H440" s="15">
        <f t="shared" si="542"/>
        <v>7000</v>
      </c>
      <c r="I440" s="15">
        <f t="shared" si="554"/>
        <v>7000</v>
      </c>
      <c r="J440" s="15">
        <f t="shared" si="543"/>
        <v>14000</v>
      </c>
    </row>
    <row r="441" spans="1:10" ht="15.75">
      <c r="A441" s="6">
        <v>43151</v>
      </c>
      <c r="B441" s="7" t="s">
        <v>24</v>
      </c>
      <c r="C441" s="10">
        <v>1000</v>
      </c>
      <c r="D441" s="7" t="s">
        <v>11</v>
      </c>
      <c r="E441" s="8">
        <v>780</v>
      </c>
      <c r="F441" s="8">
        <v>780</v>
      </c>
      <c r="G441" s="8"/>
      <c r="H441" s="15">
        <f t="shared" ref="H441" si="615">(IF(D441="SELL",E441-F441,IF(D441="BUY",F441-E441)))*C441</f>
        <v>0</v>
      </c>
      <c r="I441" s="15">
        <f t="shared" ref="I441" si="616">(IF(D441="SELL",IF(G441="",0,F441-G441),IF(D441="BUY",IF(G441="",0,G441-F441))))*C441</f>
        <v>0</v>
      </c>
      <c r="J441" s="15">
        <f t="shared" ref="J441" si="617">SUM(H441,I441)</f>
        <v>0</v>
      </c>
    </row>
    <row r="442" spans="1:10" ht="15.75">
      <c r="A442" s="6">
        <v>43151</v>
      </c>
      <c r="B442" s="7" t="s">
        <v>44</v>
      </c>
      <c r="C442" s="10">
        <v>1000</v>
      </c>
      <c r="D442" s="7" t="s">
        <v>11</v>
      </c>
      <c r="E442" s="8">
        <v>1055</v>
      </c>
      <c r="F442" s="8">
        <v>1044</v>
      </c>
      <c r="G442" s="8"/>
      <c r="H442" s="15">
        <f t="shared" si="542"/>
        <v>-11000</v>
      </c>
      <c r="I442" s="15">
        <f t="shared" si="554"/>
        <v>0</v>
      </c>
      <c r="J442" s="15">
        <f t="shared" si="543"/>
        <v>-11000</v>
      </c>
    </row>
    <row r="443" spans="1:10" ht="15.75">
      <c r="A443" s="6">
        <v>43150</v>
      </c>
      <c r="B443" s="7" t="s">
        <v>90</v>
      </c>
      <c r="C443" s="10">
        <v>1000</v>
      </c>
      <c r="D443" s="7" t="s">
        <v>10</v>
      </c>
      <c r="E443" s="8">
        <v>690</v>
      </c>
      <c r="F443" s="8">
        <v>685</v>
      </c>
      <c r="G443" s="8"/>
      <c r="H443" s="15">
        <f t="shared" ref="H443" si="618">(IF(D443="SELL",E443-F443,IF(D443="BUY",F443-E443)))*C443</f>
        <v>5000</v>
      </c>
      <c r="I443" s="15">
        <f t="shared" ref="I443" si="619">(IF(D443="SELL",IF(G443="",0,F443-G443),IF(D443="BUY",IF(G443="",0,G443-F443))))*C443</f>
        <v>0</v>
      </c>
      <c r="J443" s="15">
        <f t="shared" ref="J443" si="620">SUM(H443,I443)</f>
        <v>5000</v>
      </c>
    </row>
    <row r="444" spans="1:10" ht="15.75">
      <c r="A444" s="6">
        <v>43150</v>
      </c>
      <c r="B444" s="7" t="s">
        <v>12</v>
      </c>
      <c r="C444" s="10">
        <v>2000</v>
      </c>
      <c r="D444" s="7" t="s">
        <v>11</v>
      </c>
      <c r="E444" s="8">
        <v>727</v>
      </c>
      <c r="F444" s="8">
        <v>719</v>
      </c>
      <c r="G444" s="8"/>
      <c r="H444" s="15">
        <f t="shared" si="542"/>
        <v>-16000</v>
      </c>
      <c r="I444" s="15">
        <f t="shared" si="554"/>
        <v>0</v>
      </c>
      <c r="J444" s="15">
        <f t="shared" si="543"/>
        <v>-16000</v>
      </c>
    </row>
    <row r="445" spans="1:10" ht="15.75">
      <c r="A445" s="6">
        <v>43147</v>
      </c>
      <c r="B445" s="7" t="s">
        <v>89</v>
      </c>
      <c r="C445" s="10">
        <v>2000</v>
      </c>
      <c r="D445" s="7" t="s">
        <v>11</v>
      </c>
      <c r="E445" s="8">
        <v>620</v>
      </c>
      <c r="F445" s="8">
        <v>620</v>
      </c>
      <c r="G445" s="8"/>
      <c r="H445" s="15">
        <f t="shared" ref="H445" si="621">(IF(D445="SELL",E445-F445,IF(D445="BUY",F445-E445)))*C445</f>
        <v>0</v>
      </c>
      <c r="I445" s="15">
        <f t="shared" ref="I445" si="622">(IF(D445="SELL",IF(G445="",0,F445-G445),IF(D445="BUY",IF(G445="",0,G445-F445))))*C445</f>
        <v>0</v>
      </c>
      <c r="J445" s="15">
        <f t="shared" ref="J445" si="623">SUM(H445,I445)</f>
        <v>0</v>
      </c>
    </row>
    <row r="446" spans="1:10" ht="15.75">
      <c r="A446" s="6">
        <v>43147</v>
      </c>
      <c r="B446" s="7" t="s">
        <v>31</v>
      </c>
      <c r="C446" s="10">
        <v>2000</v>
      </c>
      <c r="D446" s="7" t="s">
        <v>10</v>
      </c>
      <c r="E446" s="8">
        <v>935</v>
      </c>
      <c r="F446" s="8">
        <v>926</v>
      </c>
      <c r="G446" s="8"/>
      <c r="H446" s="15">
        <f t="shared" si="542"/>
        <v>18000</v>
      </c>
      <c r="I446" s="15">
        <f t="shared" si="554"/>
        <v>0</v>
      </c>
      <c r="J446" s="15">
        <f t="shared" si="543"/>
        <v>18000</v>
      </c>
    </row>
    <row r="447" spans="1:10" ht="15.75">
      <c r="A447" s="6">
        <v>43146</v>
      </c>
      <c r="B447" s="7" t="s">
        <v>27</v>
      </c>
      <c r="C447" s="10">
        <f t="shared" ref="C447" si="624">200000/E447</f>
        <v>276.24309392265195</v>
      </c>
      <c r="D447" s="7" t="s">
        <v>11</v>
      </c>
      <c r="E447" s="8">
        <v>724</v>
      </c>
      <c r="F447" s="8">
        <v>724</v>
      </c>
      <c r="G447" s="8"/>
      <c r="H447" s="15">
        <f t="shared" ref="H447" si="625">(IF(D447="SELL",E447-F447,IF(D447="BUY",F447-E447)))*C447</f>
        <v>0</v>
      </c>
      <c r="I447" s="15">
        <f t="shared" ref="I447" si="626">(IF(D447="SELL",IF(G447="",0,F447-G447),IF(D447="BUY",IF(G447="",0,G447-F447))))*C447</f>
        <v>0</v>
      </c>
      <c r="J447" s="15">
        <f t="shared" ref="J447" si="627">SUM(H447,I447)</f>
        <v>0</v>
      </c>
    </row>
    <row r="448" spans="1:10" ht="15" customHeight="1">
      <c r="B448" s="7" t="s">
        <v>88</v>
      </c>
      <c r="H448" s="24" t="s">
        <v>30</v>
      </c>
      <c r="I448" s="25"/>
      <c r="J448" s="22">
        <f>SUM(J381:J447)</f>
        <v>906500</v>
      </c>
    </row>
    <row r="449" spans="8:10" ht="15" customHeight="1">
      <c r="H449" s="26"/>
      <c r="I449" s="27"/>
      <c r="J449" s="23"/>
    </row>
  </sheetData>
  <mergeCells count="13">
    <mergeCell ref="A5:A7"/>
    <mergeCell ref="B5:B7"/>
    <mergeCell ref="C5:C7"/>
    <mergeCell ref="D5:D7"/>
    <mergeCell ref="E5:E7"/>
    <mergeCell ref="J448:J449"/>
    <mergeCell ref="H448:I449"/>
    <mergeCell ref="H5:I6"/>
    <mergeCell ref="J5:J7"/>
    <mergeCell ref="D2:G3"/>
    <mergeCell ref="F5:F7"/>
    <mergeCell ref="G5:G7"/>
    <mergeCell ref="J1:K4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ignoredErrors>
    <ignoredError sqref="H151 H14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SIGNATURE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2019-12-05T11:42:16Z</dcterms:modified>
</cp:coreProperties>
</file>