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9440" windowHeight="8010"/>
  </bookViews>
  <sheets>
    <sheet name="CASH SIGNATURE" sheetId="1" r:id="rId1"/>
  </sheets>
  <calcPr calcId="124519"/>
</workbook>
</file>

<file path=xl/calcChain.xml><?xml version="1.0" encoding="utf-8"?>
<calcChain xmlns="http://schemas.openxmlformats.org/spreadsheetml/2006/main">
  <c r="H9" i="1"/>
  <c r="J9" s="1"/>
  <c r="J10"/>
  <c r="H10"/>
  <c r="H12"/>
  <c r="J12" s="1"/>
  <c r="H11"/>
  <c r="J11" s="1"/>
  <c r="I13" l="1"/>
  <c r="H13"/>
  <c r="J13" l="1"/>
  <c r="H14" l="1"/>
  <c r="J14" s="1"/>
  <c r="I15" l="1"/>
  <c r="J15" s="1"/>
  <c r="H15"/>
  <c r="H16"/>
  <c r="J16" s="1"/>
  <c r="H17"/>
  <c r="J17" l="1"/>
  <c r="H18" l="1"/>
  <c r="J18" s="1"/>
  <c r="H19" l="1"/>
  <c r="J19" s="1"/>
  <c r="H20" l="1"/>
  <c r="J20" s="1"/>
  <c r="H21" l="1"/>
  <c r="J21" s="1"/>
  <c r="H22" l="1"/>
  <c r="J22" s="1"/>
  <c r="H23" l="1"/>
  <c r="J23" s="1"/>
  <c r="H24"/>
  <c r="J24" s="1"/>
  <c r="H25" l="1"/>
  <c r="J25" s="1"/>
  <c r="H26" l="1"/>
  <c r="J26" s="1"/>
  <c r="H27" l="1"/>
  <c r="J27" s="1"/>
  <c r="H28"/>
  <c r="J28" l="1"/>
  <c r="I29" l="1"/>
  <c r="H29"/>
  <c r="J29" l="1"/>
  <c r="I30" l="1"/>
  <c r="H30"/>
  <c r="H31"/>
  <c r="J31" s="1"/>
  <c r="J30" l="1"/>
  <c r="H33"/>
  <c r="J33" s="1"/>
  <c r="H34" l="1"/>
  <c r="J34" s="1"/>
  <c r="H35" l="1"/>
  <c r="J35" s="1"/>
  <c r="H36"/>
  <c r="J36" s="1"/>
  <c r="H37"/>
  <c r="J37" s="1"/>
  <c r="H38" l="1"/>
  <c r="I39"/>
  <c r="H39"/>
  <c r="J38" l="1"/>
  <c r="J39"/>
  <c r="H40" l="1"/>
  <c r="J40" s="1"/>
  <c r="H41"/>
  <c r="J41" s="1"/>
  <c r="H42" l="1"/>
  <c r="J42" s="1"/>
  <c r="H43"/>
  <c r="J43" s="1"/>
  <c r="H44"/>
  <c r="J44" s="1"/>
  <c r="H45"/>
  <c r="J45" s="1"/>
  <c r="H46"/>
  <c r="J46" s="1"/>
  <c r="H47"/>
  <c r="J47" s="1"/>
  <c r="H48" l="1"/>
  <c r="J48" s="1"/>
  <c r="H49"/>
  <c r="J49" s="1"/>
  <c r="H50" l="1"/>
  <c r="J50" s="1"/>
  <c r="H51"/>
  <c r="J51" s="1"/>
  <c r="I52" l="1"/>
  <c r="H52"/>
  <c r="H53"/>
  <c r="J53" s="1"/>
  <c r="H54"/>
  <c r="J54" s="1"/>
  <c r="J52" l="1"/>
  <c r="H55"/>
  <c r="H56"/>
  <c r="J56" s="1"/>
  <c r="J55" l="1"/>
  <c r="H57" l="1"/>
  <c r="J57" s="1"/>
  <c r="H58" l="1"/>
  <c r="J58" s="1"/>
  <c r="H59"/>
  <c r="J59" s="1"/>
  <c r="H60"/>
  <c r="J60" l="1"/>
  <c r="I61" l="1"/>
  <c r="H61"/>
  <c r="I62"/>
  <c r="H62"/>
  <c r="J61" l="1"/>
  <c r="J62"/>
  <c r="H63"/>
  <c r="J63" s="1"/>
  <c r="H64" l="1"/>
  <c r="J64" s="1"/>
  <c r="H65"/>
  <c r="J65" s="1"/>
  <c r="H66" l="1"/>
  <c r="J66" s="1"/>
  <c r="H67" l="1"/>
  <c r="H68" l="1"/>
  <c r="J68" s="1"/>
  <c r="H69" l="1"/>
  <c r="H70"/>
  <c r="J69" l="1"/>
  <c r="J70"/>
  <c r="I71" l="1"/>
  <c r="H71"/>
  <c r="J71" l="1"/>
  <c r="H73" l="1"/>
  <c r="J73" s="1"/>
  <c r="I72" l="1"/>
  <c r="H72"/>
  <c r="J72" l="1"/>
  <c r="I74" l="1"/>
  <c r="H74"/>
  <c r="H75"/>
  <c r="J74" l="1"/>
  <c r="J75"/>
  <c r="H76" l="1"/>
  <c r="J76" l="1"/>
  <c r="I77" l="1"/>
  <c r="H77"/>
  <c r="J77" l="1"/>
  <c r="I78" l="1"/>
  <c r="H78"/>
  <c r="J78" l="1"/>
  <c r="H79"/>
  <c r="J79" s="1"/>
  <c r="H80"/>
  <c r="J80" s="1"/>
  <c r="H81" l="1"/>
  <c r="J81" s="1"/>
  <c r="H82"/>
  <c r="J82" s="1"/>
  <c r="I83" l="1"/>
  <c r="H83"/>
  <c r="H84"/>
  <c r="J84" s="1"/>
  <c r="H85"/>
  <c r="J85" s="1"/>
  <c r="J83" l="1"/>
  <c r="H86"/>
  <c r="J86" s="1"/>
  <c r="H87" l="1"/>
  <c r="J87" s="1"/>
  <c r="H88" l="1"/>
  <c r="J88" s="1"/>
  <c r="H89" l="1"/>
  <c r="J89" s="1"/>
  <c r="I90" l="1"/>
  <c r="H90"/>
  <c r="J90" l="1"/>
  <c r="H91" l="1"/>
  <c r="J91" s="1"/>
  <c r="H92" l="1"/>
  <c r="J92" s="1"/>
  <c r="H93"/>
  <c r="I94"/>
  <c r="H94"/>
  <c r="J94" l="1"/>
  <c r="J93"/>
  <c r="H95" l="1"/>
  <c r="J95" s="1"/>
  <c r="H96"/>
  <c r="I97" l="1"/>
  <c r="H97"/>
  <c r="J97" l="1"/>
  <c r="I98" l="1"/>
  <c r="H98"/>
  <c r="J98" l="1"/>
  <c r="H99"/>
  <c r="J99" s="1"/>
  <c r="H100" l="1"/>
  <c r="J100" s="1"/>
  <c r="H101" l="1"/>
  <c r="J101" s="1"/>
  <c r="I102" l="1"/>
  <c r="H102"/>
  <c r="J102" l="1"/>
  <c r="I103"/>
  <c r="H103"/>
  <c r="J103" l="1"/>
  <c r="I104" l="1"/>
  <c r="H104"/>
  <c r="J104" l="1"/>
  <c r="I105" l="1"/>
  <c r="H105"/>
  <c r="J105" l="1"/>
  <c r="H106"/>
  <c r="J106" s="1"/>
  <c r="H107"/>
  <c r="J107" s="1"/>
  <c r="H108" l="1"/>
  <c r="J108" s="1"/>
  <c r="I109" l="1"/>
  <c r="H109"/>
  <c r="I110"/>
  <c r="H110"/>
  <c r="J109" l="1"/>
  <c r="J110"/>
  <c r="H111" l="1"/>
  <c r="I112" l="1"/>
  <c r="H112"/>
  <c r="J112" l="1"/>
  <c r="I113" l="1"/>
  <c r="H113"/>
  <c r="J113" l="1"/>
  <c r="H114"/>
  <c r="J114" s="1"/>
  <c r="H115" l="1"/>
  <c r="J115" s="1"/>
  <c r="I116" l="1"/>
  <c r="H116"/>
  <c r="J116" l="1"/>
  <c r="H117"/>
  <c r="J117" s="1"/>
  <c r="I118" l="1"/>
  <c r="H118"/>
  <c r="J118" l="1"/>
  <c r="I119" l="1"/>
  <c r="H119"/>
  <c r="J119" l="1"/>
  <c r="I120" l="1"/>
  <c r="H120"/>
  <c r="J120" l="1"/>
  <c r="H121"/>
  <c r="J121" s="1"/>
  <c r="H122" l="1"/>
  <c r="J122" s="1"/>
  <c r="H123" l="1"/>
  <c r="J123" s="1"/>
  <c r="H124" l="1"/>
  <c r="J124" l="1"/>
  <c r="I125" l="1"/>
  <c r="H125"/>
  <c r="H126"/>
  <c r="J125" l="1"/>
  <c r="J126"/>
  <c r="I127" l="1"/>
  <c r="H127"/>
  <c r="J127" l="1"/>
  <c r="H128"/>
  <c r="J128" s="1"/>
  <c r="H129"/>
  <c r="J129" l="1"/>
  <c r="I130" l="1"/>
  <c r="H130"/>
  <c r="J130" l="1"/>
  <c r="H131"/>
  <c r="J131" s="1"/>
  <c r="H132"/>
  <c r="J132" s="1"/>
  <c r="H133" l="1"/>
  <c r="J133" s="1"/>
  <c r="I134" l="1"/>
  <c r="H134"/>
  <c r="I135"/>
  <c r="H135"/>
  <c r="J134" l="1"/>
  <c r="J135"/>
  <c r="H136" l="1"/>
  <c r="J136" s="1"/>
  <c r="H137" l="1"/>
  <c r="J137" s="1"/>
  <c r="I138" l="1"/>
  <c r="H138"/>
  <c r="H139"/>
  <c r="J139" s="1"/>
  <c r="J138" l="1"/>
  <c r="H140"/>
  <c r="J140" s="1"/>
  <c r="H141"/>
  <c r="J141" s="1"/>
  <c r="I142" l="1"/>
  <c r="H142"/>
  <c r="J142" l="1"/>
  <c r="H143"/>
  <c r="J143" s="1"/>
  <c r="H144"/>
  <c r="J144" s="1"/>
  <c r="H146" l="1"/>
  <c r="J146" s="1"/>
  <c r="H147"/>
  <c r="J147" s="1"/>
  <c r="H145"/>
  <c r="J145" s="1"/>
  <c r="H156" l="1"/>
  <c r="J156" s="1"/>
  <c r="I148" l="1"/>
  <c r="H148"/>
  <c r="I149"/>
  <c r="H149"/>
  <c r="J149" l="1"/>
  <c r="J148"/>
  <c r="I150" l="1"/>
  <c r="H150"/>
  <c r="J150" l="1"/>
  <c r="H153"/>
  <c r="J153" s="1"/>
  <c r="H154"/>
  <c r="J154" s="1"/>
  <c r="I155" l="1"/>
  <c r="H155"/>
  <c r="J155" l="1"/>
  <c r="H157" l="1"/>
  <c r="J157" s="1"/>
  <c r="H173" l="1"/>
  <c r="J173" s="1"/>
  <c r="I159"/>
  <c r="H159"/>
  <c r="I160"/>
  <c r="H160"/>
  <c r="I161"/>
  <c r="H161"/>
  <c r="I170"/>
  <c r="H170"/>
  <c r="I172"/>
  <c r="H172"/>
  <c r="I171"/>
  <c r="H171"/>
  <c r="I178"/>
  <c r="H178"/>
  <c r="I182"/>
  <c r="H182"/>
  <c r="I181"/>
  <c r="H181"/>
  <c r="I195"/>
  <c r="H195"/>
  <c r="I200"/>
  <c r="H200"/>
  <c r="I203"/>
  <c r="H203"/>
  <c r="I208"/>
  <c r="H208"/>
  <c r="I211"/>
  <c r="H211"/>
  <c r="I217"/>
  <c r="H217"/>
  <c r="I216"/>
  <c r="H216"/>
  <c r="I220"/>
  <c r="H220"/>
  <c r="I219"/>
  <c r="H219"/>
  <c r="I227"/>
  <c r="H227"/>
  <c r="I226"/>
  <c r="H226"/>
  <c r="I225"/>
  <c r="H225"/>
  <c r="I224"/>
  <c r="H224"/>
  <c r="I223"/>
  <c r="H223"/>
  <c r="I230"/>
  <c r="H230"/>
  <c r="I229"/>
  <c r="H229"/>
  <c r="I234"/>
  <c r="H234"/>
  <c r="I237"/>
  <c r="H237"/>
  <c r="I242"/>
  <c r="H242"/>
  <c r="I244"/>
  <c r="H244"/>
  <c r="I247"/>
  <c r="H247"/>
  <c r="I251"/>
  <c r="H251"/>
  <c r="I254"/>
  <c r="H254"/>
  <c r="I253"/>
  <c r="H253"/>
  <c r="I257"/>
  <c r="H257"/>
  <c r="I256"/>
  <c r="H256"/>
  <c r="I265"/>
  <c r="H265"/>
  <c r="I263"/>
  <c r="H263"/>
  <c r="I262"/>
  <c r="H262"/>
  <c r="I267"/>
  <c r="H267"/>
  <c r="I272"/>
  <c r="H272"/>
  <c r="I280"/>
  <c r="H280"/>
  <c r="I279"/>
  <c r="H279"/>
  <c r="I278"/>
  <c r="H278"/>
  <c r="I289"/>
  <c r="H289"/>
  <c r="I295"/>
  <c r="H295"/>
  <c r="I294"/>
  <c r="H294"/>
  <c r="I293"/>
  <c r="H293"/>
  <c r="I300"/>
  <c r="H300"/>
  <c r="I299"/>
  <c r="H299"/>
  <c r="I298"/>
  <c r="H298"/>
  <c r="I297"/>
  <c r="H297"/>
  <c r="I304"/>
  <c r="H304"/>
  <c r="I303"/>
  <c r="H303"/>
  <c r="I307"/>
  <c r="H307"/>
  <c r="I314"/>
  <c r="H314"/>
  <c r="J307" l="1"/>
  <c r="J298"/>
  <c r="J300"/>
  <c r="J289"/>
  <c r="J265"/>
  <c r="J257"/>
  <c r="J254"/>
  <c r="J247"/>
  <c r="J219"/>
  <c r="J216"/>
  <c r="J211"/>
  <c r="J203"/>
  <c r="J195"/>
  <c r="J182"/>
  <c r="J160"/>
  <c r="J178"/>
  <c r="J159"/>
  <c r="J303"/>
  <c r="J297"/>
  <c r="J278"/>
  <c r="J280"/>
  <c r="J256"/>
  <c r="J244"/>
  <c r="J237"/>
  <c r="J229"/>
  <c r="J224"/>
  <c r="J242"/>
  <c r="J234"/>
  <c r="J161"/>
  <c r="J314"/>
  <c r="J304"/>
  <c r="J225"/>
  <c r="J220"/>
  <c r="J217"/>
  <c r="J208"/>
  <c r="J200"/>
  <c r="J294"/>
  <c r="J267"/>
  <c r="J263"/>
  <c r="J230"/>
  <c r="J227"/>
  <c r="J171"/>
  <c r="J170"/>
  <c r="J299"/>
  <c r="J293"/>
  <c r="J295"/>
  <c r="J272"/>
  <c r="J262"/>
  <c r="J223"/>
  <c r="J226"/>
  <c r="J172"/>
  <c r="J279"/>
  <c r="J253"/>
  <c r="J251"/>
  <c r="J181"/>
  <c r="H162" l="1"/>
  <c r="J162" s="1"/>
  <c r="H163" l="1"/>
  <c r="J163" s="1"/>
  <c r="H164" l="1"/>
  <c r="J164" s="1"/>
  <c r="H165" l="1"/>
  <c r="J165" s="1"/>
  <c r="H166"/>
  <c r="J166" s="1"/>
  <c r="I175" l="1"/>
  <c r="H175"/>
  <c r="H167"/>
  <c r="J167" s="1"/>
  <c r="H192"/>
  <c r="J192" s="1"/>
  <c r="H191"/>
  <c r="J191" s="1"/>
  <c r="H190"/>
  <c r="J190" s="1"/>
  <c r="H189"/>
  <c r="J189" s="1"/>
  <c r="H188"/>
  <c r="J188" s="1"/>
  <c r="H187"/>
  <c r="J187" s="1"/>
  <c r="H186"/>
  <c r="J186" s="1"/>
  <c r="H185"/>
  <c r="J185" s="1"/>
  <c r="H174"/>
  <c r="J174" s="1"/>
  <c r="H176"/>
  <c r="J176" s="1"/>
  <c r="H168"/>
  <c r="J168" s="1"/>
  <c r="J175" l="1"/>
  <c r="H177" l="1"/>
  <c r="J177" s="1"/>
  <c r="H179" l="1"/>
  <c r="J179" s="1"/>
  <c r="H180"/>
  <c r="J180" s="1"/>
  <c r="H183" l="1"/>
  <c r="J183" s="1"/>
  <c r="H184" l="1"/>
  <c r="J184" s="1"/>
  <c r="H193" l="1"/>
  <c r="J193" s="1"/>
  <c r="H194"/>
  <c r="J194" s="1"/>
  <c r="H196" l="1"/>
  <c r="J196" s="1"/>
  <c r="H197" l="1"/>
  <c r="J197" s="1"/>
  <c r="H198"/>
  <c r="J198" s="1"/>
  <c r="H199" l="1"/>
  <c r="J199" s="1"/>
  <c r="H201" l="1"/>
  <c r="J201" s="1"/>
  <c r="H204" l="1"/>
  <c r="J204" s="1"/>
  <c r="H205"/>
  <c r="J205" s="1"/>
  <c r="I206"/>
  <c r="H206"/>
  <c r="J206" l="1"/>
  <c r="H207" l="1"/>
  <c r="J207" s="1"/>
  <c r="H209" l="1"/>
  <c r="J209" s="1"/>
  <c r="H210"/>
  <c r="H212"/>
  <c r="J212" s="1"/>
  <c r="J210" l="1"/>
  <c r="H213" l="1"/>
  <c r="J213" s="1"/>
  <c r="H214" l="1"/>
  <c r="J214" s="1"/>
  <c r="H215" l="1"/>
  <c r="J215" s="1"/>
  <c r="H218" l="1"/>
  <c r="H221" l="1"/>
  <c r="J221" s="1"/>
  <c r="H222"/>
  <c r="J222" l="1"/>
  <c r="H228" l="1"/>
  <c r="J228" s="1"/>
  <c r="H231" l="1"/>
  <c r="J231" s="1"/>
  <c r="H232"/>
  <c r="J232" s="1"/>
  <c r="H233" l="1"/>
  <c r="J233" l="1"/>
  <c r="H235" l="1"/>
  <c r="J235" s="1"/>
  <c r="H236"/>
  <c r="J236" s="1"/>
  <c r="H238" l="1"/>
  <c r="J238" s="1"/>
  <c r="H239" l="1"/>
  <c r="J239" s="1"/>
  <c r="H240" l="1"/>
  <c r="J240" s="1"/>
  <c r="H241" l="1"/>
  <c r="J241" l="1"/>
  <c r="H243" l="1"/>
  <c r="J243" s="1"/>
  <c r="H245" l="1"/>
  <c r="J245" s="1"/>
  <c r="H246" l="1"/>
  <c r="J246" s="1"/>
  <c r="H248" l="1"/>
  <c r="J248" s="1"/>
  <c r="H249" l="1"/>
  <c r="J249" s="1"/>
  <c r="H250" l="1"/>
  <c r="J250" l="1"/>
  <c r="H252" l="1"/>
  <c r="J252" l="1"/>
  <c r="H255" l="1"/>
  <c r="J255" l="1"/>
  <c r="H258" l="1"/>
  <c r="J258" s="1"/>
  <c r="H259"/>
  <c r="J259" s="1"/>
  <c r="H260" l="1"/>
  <c r="J260" s="1"/>
  <c r="H261"/>
  <c r="H264" l="1"/>
  <c r="J264" s="1"/>
  <c r="H266" l="1"/>
  <c r="J266" s="1"/>
  <c r="H268" l="1"/>
  <c r="J268" s="1"/>
  <c r="H269" l="1"/>
  <c r="J269" s="1"/>
  <c r="H270" l="1"/>
  <c r="J270" s="1"/>
  <c r="H271"/>
  <c r="J271" s="1"/>
  <c r="H273" l="1"/>
  <c r="J273" s="1"/>
  <c r="H274"/>
  <c r="J274" s="1"/>
  <c r="H275" l="1"/>
  <c r="J275" s="1"/>
  <c r="H276"/>
  <c r="J276" s="1"/>
  <c r="H277" l="1"/>
  <c r="J277" l="1"/>
  <c r="H281" l="1"/>
  <c r="J281" s="1"/>
  <c r="H282"/>
  <c r="J282" s="1"/>
  <c r="H283" l="1"/>
  <c r="J283" s="1"/>
  <c r="H284" l="1"/>
  <c r="J284" s="1"/>
  <c r="H285" l="1"/>
  <c r="J285" s="1"/>
  <c r="H286" l="1"/>
  <c r="J286" s="1"/>
  <c r="H287" l="1"/>
  <c r="J287" s="1"/>
  <c r="H288"/>
  <c r="J288" s="1"/>
  <c r="H290" l="1"/>
  <c r="J290" s="1"/>
  <c r="H291"/>
  <c r="J291" s="1"/>
  <c r="H292" l="1"/>
  <c r="J292" s="1"/>
  <c r="H296" l="1"/>
  <c r="J296" l="1"/>
  <c r="H301" l="1"/>
  <c r="J301" s="1"/>
  <c r="H302" l="1"/>
  <c r="J302" s="1"/>
  <c r="H305" l="1"/>
  <c r="J305" s="1"/>
  <c r="H306" l="1"/>
  <c r="J306" s="1"/>
  <c r="J308" l="1"/>
  <c r="J309" l="1"/>
  <c r="I310" l="1"/>
  <c r="H310"/>
  <c r="J310" l="1"/>
  <c r="H311"/>
  <c r="J311" s="1"/>
  <c r="H312"/>
  <c r="J312" s="1"/>
  <c r="H313" l="1"/>
  <c r="H315"/>
  <c r="J315" s="1"/>
  <c r="H316"/>
  <c r="J316" s="1"/>
  <c r="J313" l="1"/>
  <c r="H317" l="1"/>
  <c r="J317" s="1"/>
  <c r="H319"/>
  <c r="J319" s="1"/>
  <c r="H318"/>
  <c r="J318" s="1"/>
  <c r="H320" l="1"/>
  <c r="I321"/>
  <c r="H321"/>
  <c r="J320" l="1"/>
  <c r="J321"/>
  <c r="I322"/>
  <c r="H322"/>
  <c r="J322" l="1"/>
  <c r="H323"/>
  <c r="J323" s="1"/>
  <c r="H324"/>
  <c r="J324" s="1"/>
  <c r="I325" l="1"/>
  <c r="H325"/>
  <c r="J325" l="1"/>
  <c r="H326"/>
  <c r="J326" s="1"/>
  <c r="H327"/>
  <c r="J327" s="1"/>
  <c r="H328" l="1"/>
  <c r="J328" l="1"/>
  <c r="I329" l="1"/>
  <c r="H329"/>
  <c r="H330"/>
  <c r="J330" s="1"/>
  <c r="J329" l="1"/>
  <c r="H331"/>
  <c r="J331" s="1"/>
  <c r="H372" l="1"/>
  <c r="I373"/>
  <c r="H373"/>
  <c r="H374"/>
  <c r="I375"/>
  <c r="H375"/>
  <c r="I376"/>
  <c r="H376"/>
  <c r="H377"/>
  <c r="J377" s="1"/>
  <c r="H378"/>
  <c r="J378" s="1"/>
  <c r="H379"/>
  <c r="J379" s="1"/>
  <c r="H380"/>
  <c r="I381"/>
  <c r="H381"/>
  <c r="H382"/>
  <c r="J382" s="1"/>
  <c r="H383"/>
  <c r="J383" s="1"/>
  <c r="H384"/>
  <c r="J384" s="1"/>
  <c r="H385"/>
  <c r="J385" s="1"/>
  <c r="H386"/>
  <c r="J386" s="1"/>
  <c r="H387"/>
  <c r="J387" s="1"/>
  <c r="H388"/>
  <c r="J388" s="1"/>
  <c r="H389"/>
  <c r="J389" s="1"/>
  <c r="H390"/>
  <c r="J390" s="1"/>
  <c r="H391"/>
  <c r="I392"/>
  <c r="H392"/>
  <c r="I393"/>
  <c r="H393"/>
  <c r="I394"/>
  <c r="H394"/>
  <c r="H395"/>
  <c r="J395" s="1"/>
  <c r="H396"/>
  <c r="I397"/>
  <c r="H397"/>
  <c r="H398"/>
  <c r="I399"/>
  <c r="H399"/>
  <c r="H400"/>
  <c r="I401"/>
  <c r="H401"/>
  <c r="I404"/>
  <c r="H404"/>
  <c r="I403"/>
  <c r="H403"/>
  <c r="H402"/>
  <c r="J402" s="1"/>
  <c r="I405"/>
  <c r="H405"/>
  <c r="I406"/>
  <c r="H406"/>
  <c r="I407"/>
  <c r="H407"/>
  <c r="H408"/>
  <c r="J408" s="1"/>
  <c r="H409"/>
  <c r="J409" s="1"/>
  <c r="H410"/>
  <c r="I411"/>
  <c r="H411"/>
  <c r="H412"/>
  <c r="J412" s="1"/>
  <c r="H413"/>
  <c r="J413" s="1"/>
  <c r="H414"/>
  <c r="J414" s="1"/>
  <c r="H415"/>
  <c r="J415" s="1"/>
  <c r="H416"/>
  <c r="I417"/>
  <c r="H417"/>
  <c r="I418"/>
  <c r="H418"/>
  <c r="I419"/>
  <c r="H419"/>
  <c r="H420"/>
  <c r="J420" s="1"/>
  <c r="H421"/>
  <c r="I422"/>
  <c r="H422"/>
  <c r="H423"/>
  <c r="J423" s="1"/>
  <c r="H424"/>
  <c r="J424" s="1"/>
  <c r="I426"/>
  <c r="H426"/>
  <c r="H425"/>
  <c r="J425" s="1"/>
  <c r="I427"/>
  <c r="H427"/>
  <c r="H428"/>
  <c r="J428" s="1"/>
  <c r="H429"/>
  <c r="I430"/>
  <c r="H430"/>
  <c r="I431"/>
  <c r="H431"/>
  <c r="I432"/>
  <c r="H432"/>
  <c r="H433"/>
  <c r="J433" s="1"/>
  <c r="H434"/>
  <c r="J434" s="1"/>
  <c r="H435"/>
  <c r="J435" s="1"/>
  <c r="H436"/>
  <c r="J436" s="1"/>
  <c r="H437"/>
  <c r="J437" s="1"/>
  <c r="H438"/>
  <c r="I439"/>
  <c r="H439"/>
  <c r="I440"/>
  <c r="H440"/>
  <c r="I441"/>
  <c r="H441"/>
  <c r="H442"/>
  <c r="J442" s="1"/>
  <c r="H443"/>
  <c r="J443" s="1"/>
  <c r="H444"/>
  <c r="J444" s="1"/>
  <c r="H445"/>
  <c r="J445" s="1"/>
  <c r="H446"/>
  <c r="J446" s="1"/>
  <c r="H447"/>
  <c r="I448"/>
  <c r="H448"/>
  <c r="I449"/>
  <c r="H449"/>
  <c r="H450"/>
  <c r="J450" s="1"/>
  <c r="H451"/>
  <c r="J451" s="1"/>
  <c r="H453"/>
  <c r="J453" s="1"/>
  <c r="H452"/>
  <c r="J452" s="1"/>
  <c r="I454"/>
  <c r="H454"/>
  <c r="H455"/>
  <c r="J455" s="1"/>
  <c r="H456"/>
  <c r="J456" s="1"/>
  <c r="H457"/>
  <c r="J457" s="1"/>
  <c r="H458"/>
  <c r="I459"/>
  <c r="H459"/>
  <c r="H461"/>
  <c r="J461" s="1"/>
  <c r="I460"/>
  <c r="H460"/>
  <c r="H462"/>
  <c r="J462" s="1"/>
  <c r="H463"/>
  <c r="J463" s="1"/>
  <c r="I464"/>
  <c r="H464"/>
  <c r="H465"/>
  <c r="J465" s="1"/>
  <c r="H466"/>
  <c r="J466" s="1"/>
  <c r="I467"/>
  <c r="H467"/>
  <c r="H468"/>
  <c r="I469"/>
  <c r="H469"/>
  <c r="I470"/>
  <c r="H470"/>
  <c r="I471"/>
  <c r="H471"/>
  <c r="H472"/>
  <c r="I472"/>
  <c r="I473"/>
  <c r="H473"/>
  <c r="I474"/>
  <c r="H474"/>
  <c r="I475"/>
  <c r="J399" l="1"/>
  <c r="J472"/>
  <c r="J467"/>
  <c r="J460"/>
  <c r="J407"/>
  <c r="J474"/>
  <c r="J376"/>
  <c r="J401"/>
  <c r="J394"/>
  <c r="J381"/>
  <c r="J373"/>
  <c r="J372"/>
  <c r="J374"/>
  <c r="J375"/>
  <c r="J380"/>
  <c r="J391"/>
  <c r="J392"/>
  <c r="J393"/>
  <c r="J397"/>
  <c r="J396"/>
  <c r="J398"/>
  <c r="J400"/>
  <c r="J404"/>
  <c r="J427"/>
  <c r="J411"/>
  <c r="J403"/>
  <c r="J426"/>
  <c r="J406"/>
  <c r="J454"/>
  <c r="J405"/>
  <c r="J470"/>
  <c r="J449"/>
  <c r="J441"/>
  <c r="J419"/>
  <c r="J410"/>
  <c r="J416"/>
  <c r="J417"/>
  <c r="J418"/>
  <c r="J422"/>
  <c r="J421"/>
  <c r="J432"/>
  <c r="J429"/>
  <c r="J430"/>
  <c r="J431"/>
  <c r="J440"/>
  <c r="J438"/>
  <c r="J439"/>
  <c r="J447"/>
  <c r="J448"/>
  <c r="J458"/>
  <c r="J459"/>
  <c r="J464"/>
  <c r="J471"/>
  <c r="J473"/>
  <c r="J468"/>
  <c r="J469"/>
  <c r="H475"/>
  <c r="J475" s="1"/>
  <c r="H332" l="1"/>
  <c r="J332" s="1"/>
  <c r="H333" l="1"/>
  <c r="J333" l="1"/>
  <c r="I334"/>
  <c r="H334"/>
  <c r="H335"/>
  <c r="J334" l="1"/>
  <c r="J335"/>
  <c r="I336"/>
  <c r="H336"/>
  <c r="J336" l="1"/>
  <c r="I337"/>
  <c r="H337"/>
  <c r="H338"/>
  <c r="J338" s="1"/>
  <c r="H339"/>
  <c r="J339" s="1"/>
  <c r="J337" l="1"/>
  <c r="H340"/>
  <c r="J340" s="1"/>
  <c r="J341"/>
  <c r="H342" l="1"/>
  <c r="J342" s="1"/>
  <c r="J343" l="1"/>
  <c r="H344" l="1"/>
  <c r="J344" l="1"/>
  <c r="I345"/>
  <c r="H345"/>
  <c r="H346"/>
  <c r="J345" l="1"/>
  <c r="J346"/>
  <c r="I347" l="1"/>
  <c r="H347"/>
  <c r="I363"/>
  <c r="H363"/>
  <c r="H351"/>
  <c r="J351" s="1"/>
  <c r="H354"/>
  <c r="J354" s="1"/>
  <c r="J355"/>
  <c r="J347" l="1"/>
  <c r="J363"/>
  <c r="H349"/>
  <c r="I348"/>
  <c r="J349" l="1"/>
  <c r="H348"/>
  <c r="J348" s="1"/>
  <c r="J353"/>
  <c r="I350" l="1"/>
  <c r="H356"/>
  <c r="H357"/>
  <c r="J357" s="1"/>
  <c r="C358"/>
  <c r="H358" s="1"/>
  <c r="C359"/>
  <c r="I359" s="1"/>
  <c r="I361"/>
  <c r="H362"/>
  <c r="H368"/>
  <c r="C370"/>
  <c r="H370" s="1"/>
  <c r="C371"/>
  <c r="H350" l="1"/>
  <c r="J350" s="1"/>
  <c r="H361"/>
  <c r="J361" s="1"/>
  <c r="H364"/>
  <c r="J364" s="1"/>
  <c r="H359"/>
  <c r="J359" s="1"/>
  <c r="J356"/>
  <c r="J358"/>
  <c r="H360"/>
  <c r="J360" s="1"/>
  <c r="J362"/>
  <c r="H365"/>
  <c r="J365" s="1"/>
  <c r="J369"/>
  <c r="I368"/>
  <c r="J368" s="1"/>
  <c r="H366"/>
  <c r="J366" s="1"/>
  <c r="J370"/>
  <c r="J371"/>
  <c r="C476" l="1"/>
  <c r="H476" s="1"/>
  <c r="I476" l="1"/>
  <c r="J476" s="1"/>
  <c r="J477" l="1"/>
</calcChain>
</file>

<file path=xl/sharedStrings.xml><?xml version="1.0" encoding="utf-8"?>
<sst xmlns="http://schemas.openxmlformats.org/spreadsheetml/2006/main" count="952" uniqueCount="234">
  <si>
    <t>DATE</t>
  </si>
  <si>
    <t>SCRIP</t>
  </si>
  <si>
    <t>LOT</t>
  </si>
  <si>
    <t>RECO</t>
  </si>
  <si>
    <t>RATE</t>
  </si>
  <si>
    <t>TGT1</t>
  </si>
  <si>
    <t>TGT2</t>
  </si>
  <si>
    <t>PROFIT / LOSS</t>
  </si>
  <si>
    <t>TOTAL P &amp; L</t>
  </si>
  <si>
    <t>BAJFINANCE</t>
  </si>
  <si>
    <t>SELL</t>
  </si>
  <si>
    <t>BUY</t>
  </si>
  <si>
    <t>MINDTREE</t>
  </si>
  <si>
    <t>HCLTECH</t>
  </si>
  <si>
    <t>BIOCON</t>
  </si>
  <si>
    <t>JETAIRWAYS</t>
  </si>
  <si>
    <t>MCX</t>
  </si>
  <si>
    <t>CAPF</t>
  </si>
  <si>
    <t>RADICO</t>
  </si>
  <si>
    <t>DLF</t>
  </si>
  <si>
    <t>FORTIS</t>
  </si>
  <si>
    <t>MASTEK</t>
  </si>
  <si>
    <t>NATCOPHARMA</t>
  </si>
  <si>
    <t>BFUTILITIE</t>
  </si>
  <si>
    <t>NIITTECH</t>
  </si>
  <si>
    <t>AXISCADES</t>
  </si>
  <si>
    <t>VENKEYS</t>
  </si>
  <si>
    <t>SUNTV</t>
  </si>
  <si>
    <t>WELCORP</t>
  </si>
  <si>
    <t>NOCIL</t>
  </si>
  <si>
    <t>TOTAL</t>
  </si>
  <si>
    <t>IPCALAB</t>
  </si>
  <si>
    <t>PNB</t>
  </si>
  <si>
    <t>MOTILALOFS</t>
  </si>
  <si>
    <t>CHAMBELFERT</t>
  </si>
  <si>
    <t>BALRAMCHIN</t>
  </si>
  <si>
    <t>BAJAJELEC</t>
  </si>
  <si>
    <t>OBROIRLTY</t>
  </si>
  <si>
    <t>ULTRACEMCO</t>
  </si>
  <si>
    <t>NETWORK18</t>
  </si>
  <si>
    <t>ALKEM</t>
  </si>
  <si>
    <t>ESCORTS</t>
  </si>
  <si>
    <t>DIXON</t>
  </si>
  <si>
    <t>TAKE</t>
  </si>
  <si>
    <t>IIFL</t>
  </si>
  <si>
    <t>ADANIENT</t>
  </si>
  <si>
    <t>TAJGVK</t>
  </si>
  <si>
    <t>WOCKPHARMA</t>
  </si>
  <si>
    <t>IBVENTURES</t>
  </si>
  <si>
    <t>PERSISTENT</t>
  </si>
  <si>
    <t>YESBANK</t>
  </si>
  <si>
    <t>HEG</t>
  </si>
  <si>
    <t>AJANTAPHARM</t>
  </si>
  <si>
    <t>GRAPHITE</t>
  </si>
  <si>
    <t>RUSHIL</t>
  </si>
  <si>
    <t>BAJAJHOLDING</t>
  </si>
  <si>
    <t>MINDAIND</t>
  </si>
  <si>
    <t>INTELLECT</t>
  </si>
  <si>
    <t>SAIL</t>
  </si>
  <si>
    <t>SUNPHARMA</t>
  </si>
  <si>
    <t>DCMSHRIRAM</t>
  </si>
  <si>
    <t>STRTECH</t>
  </si>
  <si>
    <t>RHFL</t>
  </si>
  <si>
    <t>BGRENERGY</t>
  </si>
  <si>
    <t>DMART</t>
  </si>
  <si>
    <t>JUSTDIAL</t>
  </si>
  <si>
    <t>BBTC</t>
  </si>
  <si>
    <t>UFLEX</t>
  </si>
  <si>
    <t>APLLTD</t>
  </si>
  <si>
    <t>GRASIM</t>
  </si>
  <si>
    <t>IGL</t>
  </si>
  <si>
    <t>SOBHA</t>
  </si>
  <si>
    <t>CASH SIGNATURE</t>
  </si>
  <si>
    <t>VIPIND</t>
  </si>
  <si>
    <t>KAJARAICE</t>
  </si>
  <si>
    <t>BATAINDIA</t>
  </si>
  <si>
    <t>CYIENT</t>
  </si>
  <si>
    <t>LALPATHLAB</t>
  </si>
  <si>
    <t>REPCOHOME</t>
  </si>
  <si>
    <t>RECLTD</t>
  </si>
  <si>
    <t>ADANITRANS</t>
  </si>
  <si>
    <t>LTTS</t>
  </si>
  <si>
    <t>WABAG</t>
  </si>
  <si>
    <t>RIIL</t>
  </si>
  <si>
    <t>LTI</t>
  </si>
  <si>
    <t>WSTCSTPAPER</t>
  </si>
  <si>
    <t>TEJASNET</t>
  </si>
  <si>
    <t>AMARAJABAT</t>
  </si>
  <si>
    <t>TATACHEMICAL</t>
  </si>
  <si>
    <t>KPRMILL</t>
  </si>
  <si>
    <t>TATASPONGE</t>
  </si>
  <si>
    <t>AUROPHARMA</t>
  </si>
  <si>
    <t>RAJESHEXPO</t>
  </si>
  <si>
    <t>IDBI</t>
  </si>
  <si>
    <t>UBL</t>
  </si>
  <si>
    <t>GODFRYPHILIP</t>
  </si>
  <si>
    <t>FINCABLE</t>
  </si>
  <si>
    <t>NIITECH</t>
  </si>
  <si>
    <t>BANKBARODA</t>
  </si>
  <si>
    <t>GSKCONS</t>
  </si>
  <si>
    <t>PVR</t>
  </si>
  <si>
    <t>HINDPETRO</t>
  </si>
  <si>
    <t>ZEEL</t>
  </si>
  <si>
    <t>IBREALTY</t>
  </si>
  <si>
    <t>8KMILE</t>
  </si>
  <si>
    <t>MARKSANS.</t>
  </si>
  <si>
    <t>EROSMEDIA</t>
  </si>
  <si>
    <t>SUNDARFAST</t>
  </si>
  <si>
    <t>CAPLINPOINT</t>
  </si>
  <si>
    <t>NATIONALAL</t>
  </si>
  <si>
    <t>WHEEL</t>
  </si>
  <si>
    <t>VISAKAIND</t>
  </si>
  <si>
    <t>MAHSCOOTER</t>
  </si>
  <si>
    <t>KOLTEPATIL</t>
  </si>
  <si>
    <t>UNIVABLE</t>
  </si>
  <si>
    <t>GUJALKALI</t>
  </si>
  <si>
    <t>DHFL</t>
  </si>
  <si>
    <t xml:space="preserve">SBILIFE </t>
  </si>
  <si>
    <t>KPIT</t>
  </si>
  <si>
    <t>AVANTIFEED</t>
  </si>
  <si>
    <t>KSCL</t>
  </si>
  <si>
    <t>PNBHOUSIN</t>
  </si>
  <si>
    <t>ASHOKA</t>
  </si>
  <si>
    <t>INDIGO</t>
  </si>
  <si>
    <t>KEI</t>
  </si>
  <si>
    <t>GOACARBON</t>
  </si>
  <si>
    <t>MFSL</t>
  </si>
  <si>
    <t>INFIBEAM</t>
  </si>
  <si>
    <t>SAREGAMA</t>
  </si>
  <si>
    <t>DHAMPURSUG</t>
  </si>
  <si>
    <t>TATAMETALIC</t>
  </si>
  <si>
    <t>SPARC</t>
  </si>
  <si>
    <t>DREDGECORP</t>
  </si>
  <si>
    <t>NELCO</t>
  </si>
  <si>
    <t>HDFC</t>
  </si>
  <si>
    <t>MPHASIS</t>
  </si>
  <si>
    <t>TORNTPOWER.</t>
  </si>
  <si>
    <t>PNBHOUSING</t>
  </si>
  <si>
    <t>JUBLIANT</t>
  </si>
  <si>
    <t>ADANIGAS</t>
  </si>
  <si>
    <t>PIIND</t>
  </si>
  <si>
    <t>SRF</t>
  </si>
  <si>
    <t>MANPASAND</t>
  </si>
  <si>
    <t>AUBANK</t>
  </si>
  <si>
    <t>BANDHANBANK</t>
  </si>
  <si>
    <t>VENKEY</t>
  </si>
  <si>
    <t>SRTRANSFIN</t>
  </si>
  <si>
    <t>SASKEN</t>
  </si>
  <si>
    <t>CMICABLE</t>
  </si>
  <si>
    <t>PHILIPCARB</t>
  </si>
  <si>
    <t>JSWHL</t>
  </si>
  <si>
    <t>NAUKRI</t>
  </si>
  <si>
    <t>SMSLFE</t>
  </si>
  <si>
    <t>KIRIND</t>
  </si>
  <si>
    <t>LINDEINDIA</t>
  </si>
  <si>
    <t>RUBYMLL</t>
  </si>
  <si>
    <t>TORNTPHARM</t>
  </si>
  <si>
    <t>DCBBANK</t>
  </si>
  <si>
    <t>EDELWEISS</t>
  </si>
  <si>
    <t>PRAJIND</t>
  </si>
  <si>
    <t>KOTAKBANK</t>
  </si>
  <si>
    <t>BDL</t>
  </si>
  <si>
    <t>APLAPOLLO</t>
  </si>
  <si>
    <t>NRAIL</t>
  </si>
  <si>
    <t>TTKPRESTIGE</t>
  </si>
  <si>
    <t>DBL</t>
  </si>
  <si>
    <t>TNPL</t>
  </si>
  <si>
    <t>CCL</t>
  </si>
  <si>
    <t>FLFL</t>
  </si>
  <si>
    <t>LUPIN</t>
  </si>
  <si>
    <t>KEC</t>
  </si>
  <si>
    <t>ALLSEC</t>
  </si>
  <si>
    <t>INOXLEISUR</t>
  </si>
  <si>
    <t>APOLLO</t>
  </si>
  <si>
    <t>GLOBALVECT</t>
  </si>
  <si>
    <t>BOMDYING</t>
  </si>
  <si>
    <t>VARROC</t>
  </si>
  <si>
    <t>BAJAJCO</t>
  </si>
  <si>
    <t>PARAGMILK</t>
  </si>
  <si>
    <t>COCHINSHIP</t>
  </si>
  <si>
    <t>HSCL</t>
  </si>
  <si>
    <t>IBREALEST</t>
  </si>
  <si>
    <t>PCJWELLER</t>
  </si>
  <si>
    <t>IBREALSTATE</t>
  </si>
  <si>
    <t>AAVAS</t>
  </si>
  <si>
    <t>SHANKARA</t>
  </si>
  <si>
    <t>HOLD</t>
  </si>
  <si>
    <t>BLUSTARCO</t>
  </si>
  <si>
    <t>HERITAGFOO</t>
  </si>
  <si>
    <t>AVADHSUGAR</t>
  </si>
  <si>
    <t>THERMAX</t>
  </si>
  <si>
    <t>ASTERDM</t>
  </si>
  <si>
    <t>RELINFRA</t>
  </si>
  <si>
    <t>NEOGEN</t>
  </si>
  <si>
    <t>IBULHSGFIN</t>
  </si>
  <si>
    <t>COROMANDEL</t>
  </si>
  <si>
    <t>PRESTIGE</t>
  </si>
  <si>
    <t>CANFINHOME</t>
  </si>
  <si>
    <t>KRBL</t>
  </si>
  <si>
    <t>HDFCAMC</t>
  </si>
  <si>
    <t>GUJGAS</t>
  </si>
  <si>
    <t>APOLLOHOSPITAL</t>
  </si>
  <si>
    <t>PETRONET</t>
  </si>
  <si>
    <t>OBEROIRLTY</t>
  </si>
  <si>
    <t>CONCOR</t>
  </si>
  <si>
    <t>NILKMAMAL</t>
  </si>
  <si>
    <t>KANSAINE</t>
  </si>
  <si>
    <t>NAVINFLUOR</t>
  </si>
  <si>
    <t>STOPLOSS</t>
  </si>
  <si>
    <t>ITDC</t>
  </si>
  <si>
    <t>AXISBANK</t>
  </si>
  <si>
    <t>ADANIGREEN</t>
  </si>
  <si>
    <t>SBILIFE</t>
  </si>
  <si>
    <t>ADVENZYME</t>
  </si>
  <si>
    <t>QUESS</t>
  </si>
  <si>
    <t>VBL</t>
  </si>
  <si>
    <t>NH</t>
  </si>
  <si>
    <t>MGL</t>
  </si>
  <si>
    <t>RNAM</t>
  </si>
  <si>
    <t>RAYMOND</t>
  </si>
  <si>
    <t>GICRE</t>
  </si>
  <si>
    <t>ESSELPACK</t>
  </si>
  <si>
    <t>SUVEN</t>
  </si>
  <si>
    <t>BEML</t>
  </si>
  <si>
    <t>JUBLFOOD</t>
  </si>
  <si>
    <t>POLYCAB</t>
  </si>
  <si>
    <t>MASFIN</t>
  </si>
  <si>
    <t>ADANIFREEN</t>
  </si>
  <si>
    <t>CHOLAHLDNG</t>
  </si>
  <si>
    <t>NCC</t>
  </si>
  <si>
    <t>JAICORP</t>
  </si>
  <si>
    <t>ISEC</t>
  </si>
  <si>
    <t>CHENNAIPET</t>
  </si>
  <si>
    <t>RALLIS</t>
  </si>
</sst>
</file>

<file path=xl/styles.xml><?xml version="1.0" encoding="utf-8"?>
<styleSheet xmlns="http://schemas.openxmlformats.org/spreadsheetml/2006/main">
  <numFmts count="5">
    <numFmt numFmtId="164" formatCode="dd/mm/yy"/>
    <numFmt numFmtId="165" formatCode="[$-409]d\-mmm\-yyyy;@"/>
    <numFmt numFmtId="166" formatCode="0.00;[Red]0.00"/>
    <numFmt numFmtId="167" formatCode="0;[Red]0"/>
    <numFmt numFmtId="168" formatCode="0.0;[Red]0.0"/>
  </numFmts>
  <fonts count="11">
    <font>
      <sz val="11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color theme="1" tint="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vertical="center"/>
    </xf>
    <xf numFmtId="0" fontId="0" fillId="2" borderId="2" xfId="0" applyFill="1" applyBorder="1" applyAlignment="1"/>
    <xf numFmtId="0" fontId="0" fillId="2" borderId="4" xfId="0" applyFill="1" applyBorder="1" applyAlignment="1"/>
    <xf numFmtId="0" fontId="0" fillId="2" borderId="5" xfId="0" applyFill="1" applyBorder="1" applyAlignment="1"/>
    <xf numFmtId="0" fontId="0" fillId="2" borderId="6" xfId="0" applyFill="1" applyBorder="1" applyAlignment="1"/>
    <xf numFmtId="165" fontId="5" fillId="3" borderId="8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horizontal="center" vertical="center"/>
    </xf>
    <xf numFmtId="166" fontId="6" fillId="3" borderId="8" xfId="0" applyNumberFormat="1" applyFont="1" applyFill="1" applyBorder="1" applyAlignment="1">
      <alignment horizontal="center" vertical="center"/>
    </xf>
    <xf numFmtId="1" fontId="6" fillId="3" borderId="8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Alignment="1"/>
    <xf numFmtId="167" fontId="6" fillId="3" borderId="8" xfId="0" applyNumberFormat="1" applyFont="1" applyFill="1" applyBorder="1" applyAlignment="1">
      <alignment horizontal="center" vertical="center"/>
    </xf>
    <xf numFmtId="0" fontId="0" fillId="2" borderId="0" xfId="0" applyFill="1"/>
    <xf numFmtId="0" fontId="2" fillId="2" borderId="0" xfId="1" applyFont="1" applyFill="1" applyAlignment="1">
      <alignment horizontal="left"/>
    </xf>
    <xf numFmtId="0" fontId="10" fillId="2" borderId="0" xfId="1" applyFont="1" applyFill="1" applyAlignment="1">
      <alignment horizontal="left"/>
    </xf>
    <xf numFmtId="168" fontId="6" fillId="3" borderId="8" xfId="0" applyNumberFormat="1" applyFont="1" applyFill="1" applyBorder="1" applyAlignment="1">
      <alignment horizontal="center" vertical="center"/>
    </xf>
    <xf numFmtId="168" fontId="6" fillId="3" borderId="11" xfId="0" applyNumberFormat="1" applyFont="1" applyFill="1" applyBorder="1" applyAlignment="1">
      <alignment horizontal="center" vertical="center"/>
    </xf>
    <xf numFmtId="166" fontId="6" fillId="3" borderId="11" xfId="0" applyNumberFormat="1" applyFont="1" applyFill="1" applyBorder="1" applyAlignment="1">
      <alignment horizontal="center" vertical="center"/>
    </xf>
    <xf numFmtId="2" fontId="7" fillId="3" borderId="9" xfId="0" applyNumberFormat="1" applyFont="1" applyFill="1" applyBorder="1" applyAlignment="1">
      <alignment horizontal="center" vertical="center"/>
    </xf>
    <xf numFmtId="2" fontId="7" fillId="3" borderId="10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7" fillId="3" borderId="3" xfId="0" applyNumberFormat="1" applyFont="1" applyFill="1" applyBorder="1" applyAlignment="1">
      <alignment horizontal="center" vertical="center"/>
    </xf>
    <xf numFmtId="2" fontId="7" fillId="3" borderId="5" xfId="0" applyNumberFormat="1" applyFont="1" applyFill="1" applyBorder="1" applyAlignment="1">
      <alignment horizontal="center" vertical="center"/>
    </xf>
    <xf numFmtId="2" fontId="7" fillId="3" borderId="7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164" fontId="4" fillId="2" borderId="8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/>
    </xf>
  </cellXfs>
  <cellStyles count="2">
    <cellStyle name="Excel Built-in Normal" xfId="1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45431</xdr:colOff>
      <xdr:row>3</xdr:row>
      <xdr:rowOff>19050</xdr:rowOff>
    </xdr:to>
    <xdr:pic>
      <xdr:nvPicPr>
        <xdr:cNvPr id="2" name="Picture 1" descr="http://finetechresearch.com/assetsweb/img/fine-w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3207730" cy="7334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78"/>
  <sheetViews>
    <sheetView tabSelected="1" workbookViewId="0">
      <selection activeCell="A8" sqref="A8"/>
    </sheetView>
  </sheetViews>
  <sheetFormatPr defaultColWidth="17.5703125" defaultRowHeight="15"/>
  <cols>
    <col min="1" max="1" width="16.140625" style="12" customWidth="1"/>
    <col min="2" max="2" width="19.7109375" style="12" customWidth="1"/>
    <col min="3" max="3" width="11.5703125" style="12" customWidth="1"/>
    <col min="4" max="4" width="9.5703125" style="12" customWidth="1"/>
    <col min="5" max="5" width="13.5703125" style="12" customWidth="1"/>
    <col min="6" max="6" width="12" style="12" customWidth="1"/>
    <col min="7" max="7" width="11.5703125" style="12" customWidth="1"/>
    <col min="8" max="8" width="13.28515625" style="12" customWidth="1"/>
    <col min="9" max="9" width="11" style="12" customWidth="1"/>
    <col min="10" max="10" width="16.42578125" style="12" customWidth="1"/>
    <col min="11" max="16384" width="17.5703125" style="12"/>
  </cols>
  <sheetData>
    <row r="1" spans="1:11" ht="26.25">
      <c r="A1" s="1"/>
      <c r="B1" s="2"/>
      <c r="C1" s="2"/>
      <c r="D1" s="2"/>
      <c r="E1" s="2"/>
      <c r="F1" s="2"/>
      <c r="G1" s="2"/>
      <c r="H1" s="2"/>
      <c r="I1" s="2"/>
      <c r="J1" s="32"/>
      <c r="K1" s="32"/>
    </row>
    <row r="2" spans="1:11">
      <c r="A2" s="3"/>
      <c r="B2" s="13"/>
      <c r="C2" s="14"/>
      <c r="D2" s="30" t="s">
        <v>72</v>
      </c>
      <c r="E2" s="31"/>
      <c r="F2" s="31"/>
      <c r="G2" s="31"/>
      <c r="H2" s="14"/>
      <c r="I2" s="14"/>
      <c r="J2" s="32"/>
      <c r="K2" s="32"/>
    </row>
    <row r="3" spans="1:11">
      <c r="A3" s="3"/>
      <c r="B3" s="14"/>
      <c r="C3" s="14"/>
      <c r="D3" s="31"/>
      <c r="E3" s="31"/>
      <c r="F3" s="31"/>
      <c r="G3" s="31"/>
      <c r="H3" s="14"/>
      <c r="I3" s="14"/>
      <c r="J3" s="32"/>
      <c r="K3" s="32"/>
    </row>
    <row r="4" spans="1:11">
      <c r="A4" s="4"/>
      <c r="B4" s="5"/>
      <c r="C4" s="5"/>
      <c r="D4" s="5"/>
      <c r="E4" s="5"/>
      <c r="F4" s="5"/>
      <c r="G4" s="5"/>
      <c r="H4" s="5"/>
      <c r="I4" s="5"/>
      <c r="J4" s="32"/>
      <c r="K4" s="32"/>
    </row>
    <row r="5" spans="1:11" ht="15" customHeight="1">
      <c r="A5" s="33" t="s">
        <v>0</v>
      </c>
      <c r="B5" s="28" t="s">
        <v>1</v>
      </c>
      <c r="C5" s="28" t="s">
        <v>2</v>
      </c>
      <c r="D5" s="28" t="s">
        <v>3</v>
      </c>
      <c r="E5" s="29" t="s">
        <v>4</v>
      </c>
      <c r="F5" s="29" t="s">
        <v>5</v>
      </c>
      <c r="G5" s="29" t="s">
        <v>6</v>
      </c>
      <c r="H5" s="28" t="s">
        <v>7</v>
      </c>
      <c r="I5" s="28"/>
      <c r="J5" s="29" t="s">
        <v>8</v>
      </c>
      <c r="K5" s="16"/>
    </row>
    <row r="6" spans="1:11" ht="15" customHeight="1">
      <c r="A6" s="33"/>
      <c r="B6" s="34"/>
      <c r="C6" s="28"/>
      <c r="D6" s="28"/>
      <c r="E6" s="29"/>
      <c r="F6" s="29"/>
      <c r="G6" s="29"/>
      <c r="H6" s="28"/>
      <c r="I6" s="28"/>
      <c r="J6" s="29"/>
      <c r="K6" s="17" t="s">
        <v>208</v>
      </c>
    </row>
    <row r="7" spans="1:11" ht="15.75">
      <c r="A7" s="33"/>
      <c r="B7" s="34"/>
      <c r="C7" s="28"/>
      <c r="D7" s="28"/>
      <c r="E7" s="29"/>
      <c r="F7" s="29"/>
      <c r="G7" s="29"/>
      <c r="H7" s="11" t="s">
        <v>5</v>
      </c>
      <c r="I7" s="11" t="s">
        <v>6</v>
      </c>
      <c r="J7" s="29"/>
      <c r="K7" s="18"/>
    </row>
    <row r="8" spans="1:11" ht="15" customHeight="1">
      <c r="A8" s="6"/>
      <c r="B8" s="7"/>
      <c r="C8" s="7"/>
      <c r="D8" s="7"/>
      <c r="E8" s="8"/>
      <c r="F8" s="8"/>
      <c r="G8" s="8"/>
      <c r="H8" s="8"/>
      <c r="I8" s="8"/>
      <c r="J8" s="9"/>
    </row>
    <row r="9" spans="1:11" ht="13.5" customHeight="1">
      <c r="A9" s="6">
        <v>43860</v>
      </c>
      <c r="B9" s="7" t="s">
        <v>91</v>
      </c>
      <c r="C9" s="10">
        <v>3800</v>
      </c>
      <c r="D9" s="7" t="s">
        <v>10</v>
      </c>
      <c r="E9" s="8">
        <v>473</v>
      </c>
      <c r="F9" s="8">
        <v>465.85</v>
      </c>
      <c r="G9" s="8">
        <v>388.5</v>
      </c>
      <c r="H9" s="15">
        <f t="shared" ref="H9" si="0">(IF(D9="SELL",E9-F9,IF(D9="BUY",F9-E9)))*C9</f>
        <v>27169.999999999913</v>
      </c>
      <c r="I9" s="15">
        <v>0</v>
      </c>
      <c r="J9" s="15">
        <f t="shared" ref="J9" si="1">SUM(H9,I9)</f>
        <v>27169.999999999913</v>
      </c>
      <c r="K9" s="19">
        <v>482.3</v>
      </c>
    </row>
    <row r="10" spans="1:11" ht="13.5" customHeight="1">
      <c r="A10" s="6">
        <v>43857</v>
      </c>
      <c r="B10" s="7" t="s">
        <v>91</v>
      </c>
      <c r="C10" s="10">
        <v>3500</v>
      </c>
      <c r="D10" s="7" t="s">
        <v>11</v>
      </c>
      <c r="E10" s="8">
        <v>513.5</v>
      </c>
      <c r="F10" s="8">
        <v>513.5</v>
      </c>
      <c r="G10" s="8">
        <v>388.5</v>
      </c>
      <c r="H10" s="15">
        <f t="shared" ref="H10" si="2">(IF(D10="SELL",E10-F10,IF(D10="BUY",F10-E10)))*C10</f>
        <v>0</v>
      </c>
      <c r="I10" s="15">
        <v>0</v>
      </c>
      <c r="J10" s="15">
        <f t="shared" ref="J10" si="3">SUM(H10,I10)</f>
        <v>0</v>
      </c>
      <c r="K10" s="19">
        <v>0</v>
      </c>
    </row>
    <row r="11" spans="1:11" ht="13.5" customHeight="1">
      <c r="A11" s="6">
        <v>43852</v>
      </c>
      <c r="B11" s="7" t="s">
        <v>91</v>
      </c>
      <c r="C11" s="10">
        <v>3200</v>
      </c>
      <c r="D11" s="7" t="s">
        <v>10</v>
      </c>
      <c r="E11" s="8">
        <v>396</v>
      </c>
      <c r="F11" s="8">
        <v>392</v>
      </c>
      <c r="G11" s="8">
        <v>388.5</v>
      </c>
      <c r="H11" s="15">
        <f t="shared" ref="H11:H12" si="4">(IF(D11="SELL",E11-F11,IF(D11="BUY",F11-E11)))*C11</f>
        <v>12800</v>
      </c>
      <c r="I11" s="15">
        <v>0</v>
      </c>
      <c r="J11" s="15">
        <f t="shared" ref="J11:J12" si="5">SUM(H11,I11)</f>
        <v>12800</v>
      </c>
      <c r="K11" s="19">
        <v>222.2</v>
      </c>
    </row>
    <row r="12" spans="1:11" ht="13.5" customHeight="1">
      <c r="A12" s="6">
        <v>43850</v>
      </c>
      <c r="B12" s="7" t="s">
        <v>233</v>
      </c>
      <c r="C12" s="10">
        <v>3500</v>
      </c>
      <c r="D12" s="7" t="s">
        <v>11</v>
      </c>
      <c r="E12" s="8">
        <v>228</v>
      </c>
      <c r="F12" s="8">
        <v>230.8</v>
      </c>
      <c r="G12" s="8">
        <v>388.5</v>
      </c>
      <c r="H12" s="15">
        <f t="shared" si="4"/>
        <v>9800.00000000004</v>
      </c>
      <c r="I12" s="15">
        <v>0</v>
      </c>
      <c r="J12" s="15">
        <f t="shared" si="5"/>
        <v>9800.00000000004</v>
      </c>
      <c r="K12" s="19">
        <v>222.2</v>
      </c>
    </row>
    <row r="13" spans="1:11" ht="13.5" customHeight="1">
      <c r="A13" s="6">
        <v>43479</v>
      </c>
      <c r="B13" s="7" t="s">
        <v>88</v>
      </c>
      <c r="C13" s="10">
        <v>5000</v>
      </c>
      <c r="D13" s="7" t="s">
        <v>11</v>
      </c>
      <c r="E13" s="8">
        <v>721.5</v>
      </c>
      <c r="F13" s="8">
        <v>725.5</v>
      </c>
      <c r="G13" s="8">
        <v>729.5</v>
      </c>
      <c r="H13" s="15">
        <f t="shared" ref="H13" si="6">(IF(D13="SELL",E13-F13,IF(D13="BUY",F13-E13)))*C13</f>
        <v>20000</v>
      </c>
      <c r="I13" s="15">
        <f>(IF(D13="SELL",IF(G13="",0,F13-G13),IF(D13="BUY",IF(G13="",0,G13-F13))))*C13</f>
        <v>20000</v>
      </c>
      <c r="J13" s="15">
        <f t="shared" ref="J13" si="7">SUM(H13,I13)</f>
        <v>40000</v>
      </c>
      <c r="K13" s="20">
        <v>715.5</v>
      </c>
    </row>
    <row r="14" spans="1:11" ht="13.5" customHeight="1">
      <c r="A14" s="6">
        <v>43843</v>
      </c>
      <c r="B14" s="7" t="s">
        <v>158</v>
      </c>
      <c r="C14" s="15">
        <v>8000</v>
      </c>
      <c r="D14" s="7" t="s">
        <v>11</v>
      </c>
      <c r="E14" s="9">
        <v>111.3</v>
      </c>
      <c r="F14" s="9">
        <v>113</v>
      </c>
      <c r="G14" s="15">
        <v>116</v>
      </c>
      <c r="H14" s="15">
        <f t="shared" ref="H14" si="8">(IF(D14="SELL",E14-F14,IF(D14="BUY",F14-E14)))*C14</f>
        <v>13600.000000000022</v>
      </c>
      <c r="I14" s="15">
        <v>0</v>
      </c>
      <c r="J14" s="15">
        <f t="shared" ref="J14" si="9">SUM(H14,I14)</f>
        <v>13600.000000000022</v>
      </c>
      <c r="K14" s="20">
        <v>108.3</v>
      </c>
    </row>
    <row r="15" spans="1:11" ht="13.5" customHeight="1">
      <c r="A15" s="6">
        <v>43840</v>
      </c>
      <c r="B15" s="7" t="s">
        <v>232</v>
      </c>
      <c r="C15" s="15">
        <v>8000</v>
      </c>
      <c r="D15" s="15" t="s">
        <v>11</v>
      </c>
      <c r="E15" s="9">
        <v>131.5</v>
      </c>
      <c r="F15" s="9">
        <v>133.5</v>
      </c>
      <c r="G15" s="15">
        <v>136.35</v>
      </c>
      <c r="H15" s="15">
        <f t="shared" ref="H15" si="10">(IF(D15="SELL",E15-F15,IF(D15="BUY",F15-E15)))*C15</f>
        <v>16000</v>
      </c>
      <c r="I15" s="15">
        <f>(IF(D15="SELL",IF(G15="",0,F15-G15),IF(D15="BUY",IF(G15="",0,G15-F15))))*C15</f>
        <v>22799.999999999956</v>
      </c>
      <c r="J15" s="15">
        <f t="shared" ref="J15" si="11">SUM(H15,I15)</f>
        <v>38799.999999999956</v>
      </c>
      <c r="K15" s="20">
        <v>129</v>
      </c>
    </row>
    <row r="16" spans="1:11" ht="13.5" customHeight="1">
      <c r="A16" s="6">
        <v>43840</v>
      </c>
      <c r="B16" s="7" t="s">
        <v>66</v>
      </c>
      <c r="C16" s="15">
        <v>1000</v>
      </c>
      <c r="D16" s="15" t="s">
        <v>11</v>
      </c>
      <c r="E16" s="9">
        <v>1145</v>
      </c>
      <c r="F16" s="9">
        <v>1132</v>
      </c>
      <c r="G16" s="15">
        <v>0</v>
      </c>
      <c r="H16" s="15">
        <f t="shared" ref="H16" si="12">(IF(D16="SELL",E16-F16,IF(D16="BUY",F16-E16)))*C16</f>
        <v>-13000</v>
      </c>
      <c r="I16" s="15">
        <v>0</v>
      </c>
      <c r="J16" s="15">
        <f t="shared" ref="J16" si="13">SUM(H16,I16)</f>
        <v>-13000</v>
      </c>
      <c r="K16" s="20">
        <v>1132</v>
      </c>
    </row>
    <row r="17" spans="1:11" ht="13.5" customHeight="1">
      <c r="A17" s="6">
        <v>43840</v>
      </c>
      <c r="B17" s="7" t="s">
        <v>66</v>
      </c>
      <c r="C17" s="15">
        <v>1000</v>
      </c>
      <c r="D17" s="15" t="s">
        <v>11</v>
      </c>
      <c r="E17" s="9">
        <v>1145</v>
      </c>
      <c r="F17" s="9">
        <v>1132</v>
      </c>
      <c r="G17" s="15">
        <v>0</v>
      </c>
      <c r="H17" s="15">
        <f t="shared" ref="H17" si="14">(IF(D17="SELL",E17-F17,IF(D17="BUY",F17-E17)))*C17</f>
        <v>-13000</v>
      </c>
      <c r="I17" s="15">
        <v>0</v>
      </c>
      <c r="J17" s="15">
        <f t="shared" ref="J17" si="15">SUM(H17,I17)</f>
        <v>-13000</v>
      </c>
      <c r="K17" s="20">
        <v>1132</v>
      </c>
    </row>
    <row r="18" spans="1:11" ht="13.5" customHeight="1">
      <c r="A18" s="6">
        <v>43839</v>
      </c>
      <c r="B18" s="7" t="s">
        <v>60</v>
      </c>
      <c r="C18" s="15">
        <v>2000</v>
      </c>
      <c r="D18" s="7" t="s">
        <v>11</v>
      </c>
      <c r="E18" s="9">
        <v>395</v>
      </c>
      <c r="F18" s="9">
        <v>399.5</v>
      </c>
      <c r="G18" s="15">
        <v>408</v>
      </c>
      <c r="H18" s="15">
        <f t="shared" ref="H18" si="16">(IF(D18="SELL",E18-F18,IF(D18="BUY",F18-E18)))*C18</f>
        <v>9000</v>
      </c>
      <c r="I18" s="15">
        <v>0</v>
      </c>
      <c r="J18" s="15">
        <f t="shared" ref="J18" si="17">SUM(H18,I18)</f>
        <v>9000</v>
      </c>
      <c r="K18" s="20">
        <v>390.1</v>
      </c>
    </row>
    <row r="19" spans="1:11" ht="13.5" customHeight="1">
      <c r="A19" s="6">
        <v>43838</v>
      </c>
      <c r="B19" s="7" t="s">
        <v>231</v>
      </c>
      <c r="C19" s="15">
        <v>2000</v>
      </c>
      <c r="D19" s="7" t="s">
        <v>11</v>
      </c>
      <c r="E19" s="9">
        <v>414</v>
      </c>
      <c r="F19" s="9">
        <v>410.1</v>
      </c>
      <c r="G19" s="15">
        <v>0</v>
      </c>
      <c r="H19" s="15">
        <f t="shared" ref="H19" si="18">(IF(D19="SELL",E19-F19,IF(D19="BUY",F19-E19)))*C19</f>
        <v>-7799.9999999999545</v>
      </c>
      <c r="I19" s="15">
        <v>0</v>
      </c>
      <c r="J19" s="15">
        <f t="shared" ref="J19" si="19">SUM(H19,I19)</f>
        <v>-7799.9999999999545</v>
      </c>
      <c r="K19" s="20">
        <v>410.1</v>
      </c>
    </row>
    <row r="20" spans="1:11" ht="13.5" customHeight="1">
      <c r="A20" s="6">
        <v>43837</v>
      </c>
      <c r="B20" s="7" t="s">
        <v>119</v>
      </c>
      <c r="C20" s="15">
        <v>2000</v>
      </c>
      <c r="D20" s="7" t="s">
        <v>11</v>
      </c>
      <c r="E20" s="9">
        <v>611</v>
      </c>
      <c r="F20" s="9">
        <v>605.29999999999995</v>
      </c>
      <c r="G20" s="15">
        <v>0</v>
      </c>
      <c r="H20" s="15">
        <f t="shared" ref="H20" si="20">(IF(D20="SELL",E20-F20,IF(D20="BUY",F20-E20)))*C20</f>
        <v>-11400.000000000091</v>
      </c>
      <c r="I20" s="15">
        <v>0</v>
      </c>
      <c r="J20" s="15">
        <f t="shared" ref="J20" si="21">SUM(H20,I20)</f>
        <v>-11400.000000000091</v>
      </c>
      <c r="K20" s="20">
        <v>605.29999999999995</v>
      </c>
    </row>
    <row r="21" spans="1:11" ht="13.5" customHeight="1">
      <c r="A21" s="6">
        <v>43836</v>
      </c>
      <c r="B21" s="7" t="s">
        <v>230</v>
      </c>
      <c r="C21" s="15">
        <v>10000</v>
      </c>
      <c r="D21" s="7" t="s">
        <v>11</v>
      </c>
      <c r="E21" s="9">
        <v>108</v>
      </c>
      <c r="F21" s="9">
        <v>111</v>
      </c>
      <c r="G21" s="15">
        <v>115.5</v>
      </c>
      <c r="H21" s="15">
        <f t="shared" ref="H21" si="22">(IF(D21="SELL",E21-F21,IF(D21="BUY",F21-E21)))*C21</f>
        <v>30000</v>
      </c>
      <c r="I21" s="15">
        <v>0</v>
      </c>
      <c r="J21" s="15">
        <f t="shared" ref="J21" si="23">SUM(H21,I21)</f>
        <v>30000</v>
      </c>
      <c r="K21" s="20">
        <v>105</v>
      </c>
    </row>
    <row r="22" spans="1:11" ht="13.5" customHeight="1">
      <c r="A22" s="6">
        <v>43833</v>
      </c>
      <c r="B22" s="7" t="s">
        <v>82</v>
      </c>
      <c r="C22" s="15">
        <v>3500</v>
      </c>
      <c r="D22" s="7" t="s">
        <v>11</v>
      </c>
      <c r="E22" s="9">
        <v>215.5</v>
      </c>
      <c r="F22" s="9">
        <v>222</v>
      </c>
      <c r="G22" s="15">
        <v>228</v>
      </c>
      <c r="H22" s="15">
        <f t="shared" ref="H22" si="24">(IF(D22="SELL",E22-F22,IF(D22="BUY",F22-E22)))*C22</f>
        <v>22750</v>
      </c>
      <c r="I22" s="15">
        <v>0</v>
      </c>
      <c r="J22" s="15">
        <f t="shared" ref="J22" si="25">SUM(H22,I22)</f>
        <v>22750</v>
      </c>
      <c r="K22" s="20">
        <v>212</v>
      </c>
    </row>
    <row r="23" spans="1:11" ht="13.5" customHeight="1">
      <c r="A23" s="6">
        <v>43832</v>
      </c>
      <c r="B23" s="7" t="s">
        <v>126</v>
      </c>
      <c r="C23" s="15">
        <v>3500</v>
      </c>
      <c r="D23" s="7" t="s">
        <v>11</v>
      </c>
      <c r="E23" s="9">
        <v>553</v>
      </c>
      <c r="F23" s="9">
        <v>553</v>
      </c>
      <c r="G23" s="15">
        <v>0</v>
      </c>
      <c r="H23" s="15">
        <f t="shared" ref="H23" si="26">(IF(D23="SELL",E23-F23,IF(D23="BUY",F23-E23)))*C23</f>
        <v>0</v>
      </c>
      <c r="I23" s="15">
        <v>0</v>
      </c>
      <c r="J23" s="15">
        <f t="shared" ref="J23" si="27">SUM(H23,I23)</f>
        <v>0</v>
      </c>
      <c r="K23" s="20">
        <v>0</v>
      </c>
    </row>
    <row r="24" spans="1:11" ht="13.5" customHeight="1">
      <c r="A24" s="6">
        <v>43832</v>
      </c>
      <c r="B24" s="7" t="s">
        <v>229</v>
      </c>
      <c r="C24" s="15">
        <v>20000</v>
      </c>
      <c r="D24" s="7" t="s">
        <v>11</v>
      </c>
      <c r="E24" s="9">
        <v>56.65</v>
      </c>
      <c r="F24" s="9">
        <v>58</v>
      </c>
      <c r="G24" s="15">
        <v>59.2</v>
      </c>
      <c r="H24" s="15">
        <f t="shared" ref="H24" si="28">(IF(D24="SELL",E24-F24,IF(D24="BUY",F24-E24)))*C24</f>
        <v>27000.000000000029</v>
      </c>
      <c r="I24" s="15">
        <v>0</v>
      </c>
      <c r="J24" s="15">
        <f t="shared" ref="J24" si="29">SUM(H24,I24)</f>
        <v>27000.000000000029</v>
      </c>
      <c r="K24" s="20">
        <v>55.1</v>
      </c>
    </row>
    <row r="25" spans="1:11" ht="13.5" customHeight="1">
      <c r="A25" s="6">
        <v>43829</v>
      </c>
      <c r="B25" s="7" t="s">
        <v>228</v>
      </c>
      <c r="C25" s="15">
        <v>2000</v>
      </c>
      <c r="D25" s="15" t="s">
        <v>11</v>
      </c>
      <c r="E25" s="9">
        <v>510.5</v>
      </c>
      <c r="F25" s="9">
        <v>521</v>
      </c>
      <c r="G25" s="15">
        <v>530</v>
      </c>
      <c r="H25" s="15">
        <f t="shared" ref="H25" si="30">(IF(D25="SELL",E25-F25,IF(D25="BUY",F25-E25)))*C25</f>
        <v>21000</v>
      </c>
      <c r="I25" s="15">
        <v>0</v>
      </c>
      <c r="J25" s="15">
        <f t="shared" ref="J25" si="31">SUM(H25,I25)</f>
        <v>21000</v>
      </c>
      <c r="K25" s="20">
        <v>500</v>
      </c>
    </row>
    <row r="26" spans="1:11" ht="13.5" customHeight="1">
      <c r="A26" s="6">
        <v>43823</v>
      </c>
      <c r="B26" s="7" t="s">
        <v>145</v>
      </c>
      <c r="C26" s="15">
        <v>500</v>
      </c>
      <c r="D26" s="15" t="s">
        <v>11</v>
      </c>
      <c r="E26" s="9">
        <v>1805</v>
      </c>
      <c r="F26" s="9">
        <v>1815</v>
      </c>
      <c r="G26" s="15">
        <v>1835</v>
      </c>
      <c r="H26" s="15">
        <f t="shared" ref="H26" si="32">(IF(D26="SELL",E26-F26,IF(D26="BUY",F26-E26)))*C26</f>
        <v>5000</v>
      </c>
      <c r="I26" s="15">
        <v>0</v>
      </c>
      <c r="J26" s="15">
        <f t="shared" ref="J26" si="33">SUM(H26,I26)</f>
        <v>5000</v>
      </c>
      <c r="K26" s="20">
        <v>1785</v>
      </c>
    </row>
    <row r="27" spans="1:11" ht="13.5" customHeight="1">
      <c r="A27" s="6">
        <v>43822</v>
      </c>
      <c r="B27" s="7" t="s">
        <v>227</v>
      </c>
      <c r="C27" s="15">
        <v>5000</v>
      </c>
      <c r="D27" s="15" t="s">
        <v>11</v>
      </c>
      <c r="E27" s="9">
        <v>139</v>
      </c>
      <c r="F27" s="9">
        <v>141.85</v>
      </c>
      <c r="G27" s="15">
        <v>0</v>
      </c>
      <c r="H27" s="15">
        <f t="shared" ref="H27" si="34">(IF(D27="SELL",E27-F27,IF(D27="BUY",F27-E27)))*C27</f>
        <v>14249.999999999971</v>
      </c>
      <c r="I27" s="15">
        <v>0</v>
      </c>
      <c r="J27" s="15">
        <f t="shared" ref="J27" si="35">SUM(H27,I27)</f>
        <v>14249.999999999971</v>
      </c>
      <c r="K27" s="20">
        <v>136</v>
      </c>
    </row>
    <row r="28" spans="1:11" ht="13.5" customHeight="1">
      <c r="A28" s="6">
        <v>43822</v>
      </c>
      <c r="B28" s="7" t="s">
        <v>119</v>
      </c>
      <c r="C28" s="15">
        <v>2000</v>
      </c>
      <c r="D28" s="15" t="s">
        <v>11</v>
      </c>
      <c r="E28" s="9">
        <v>588.20000000000005</v>
      </c>
      <c r="F28" s="9">
        <v>593.79999999999995</v>
      </c>
      <c r="G28" s="15">
        <v>605</v>
      </c>
      <c r="H28" s="15">
        <f t="shared" ref="H28" si="36">(IF(D28="SELL",E28-F28,IF(D28="BUY",F28-E28)))*C28</f>
        <v>11199.999999999818</v>
      </c>
      <c r="I28" s="15">
        <v>0</v>
      </c>
      <c r="J28" s="15">
        <f t="shared" ref="J28" si="37">SUM(H28,I28)</f>
        <v>11199.999999999818</v>
      </c>
      <c r="K28" s="20">
        <v>581</v>
      </c>
    </row>
    <row r="29" spans="1:11" ht="13.5" customHeight="1">
      <c r="A29" s="6">
        <v>43818</v>
      </c>
      <c r="B29" s="7" t="s">
        <v>119</v>
      </c>
      <c r="C29" s="15">
        <v>2000</v>
      </c>
      <c r="D29" s="15" t="s">
        <v>11</v>
      </c>
      <c r="E29" s="9">
        <v>558</v>
      </c>
      <c r="F29" s="9">
        <v>566</v>
      </c>
      <c r="G29" s="15">
        <v>576</v>
      </c>
      <c r="H29" s="15">
        <f t="shared" ref="H29" si="38">(IF(D29="SELL",E29-F29,IF(D29="BUY",F29-E29)))*C29</f>
        <v>16000</v>
      </c>
      <c r="I29" s="15">
        <f>(IF(D29="SELL",IF(G29="",0,F29-G29),IF(D29="BUY",IF(G29="",0,G29-F29))))*C29</f>
        <v>20000</v>
      </c>
      <c r="J29" s="15">
        <f t="shared" ref="J29" si="39">SUM(H29,I29)</f>
        <v>36000</v>
      </c>
      <c r="K29" s="20">
        <v>550</v>
      </c>
    </row>
    <row r="30" spans="1:11" ht="13.5" customHeight="1">
      <c r="A30" s="6">
        <v>43817</v>
      </c>
      <c r="B30" s="7" t="s">
        <v>198</v>
      </c>
      <c r="C30" s="15">
        <v>5000</v>
      </c>
      <c r="D30" s="15" t="s">
        <v>11</v>
      </c>
      <c r="E30" s="9">
        <v>251</v>
      </c>
      <c r="F30" s="9">
        <v>256</v>
      </c>
      <c r="G30" s="15">
        <v>260</v>
      </c>
      <c r="H30" s="15">
        <f t="shared" ref="H30" si="40">(IF(D30="SELL",E30-F30,IF(D30="BUY",F30-E30)))*C30</f>
        <v>25000</v>
      </c>
      <c r="I30" s="15">
        <f>(IF(D30="SELL",IF(G30="",0,F30-G30),IF(D30="BUY",IF(G30="",0,G30-F30))))*C30</f>
        <v>20000</v>
      </c>
      <c r="J30" s="15">
        <f t="shared" ref="J30" si="41">SUM(H30,I30)</f>
        <v>45000</v>
      </c>
      <c r="K30" s="20">
        <v>246.8</v>
      </c>
    </row>
    <row r="31" spans="1:11" ht="13.5" customHeight="1">
      <c r="A31" s="6">
        <v>43817</v>
      </c>
      <c r="B31" s="7" t="s">
        <v>47</v>
      </c>
      <c r="C31" s="15">
        <v>3200</v>
      </c>
      <c r="D31" s="15" t="s">
        <v>11</v>
      </c>
      <c r="E31" s="9">
        <v>250.1</v>
      </c>
      <c r="F31" s="9">
        <v>253</v>
      </c>
      <c r="G31" s="15">
        <v>258</v>
      </c>
      <c r="H31" s="15">
        <f t="shared" ref="H31" si="42">(IF(D31="SELL",E31-F31,IF(D31="BUY",F31-E31)))*C31</f>
        <v>9280.0000000000182</v>
      </c>
      <c r="I31" s="15">
        <v>0</v>
      </c>
      <c r="J31" s="15">
        <f t="shared" ref="J31" si="43">SUM(H31,I31)</f>
        <v>9280.0000000000182</v>
      </c>
      <c r="K31" s="20">
        <v>246.2</v>
      </c>
    </row>
    <row r="32" spans="1:11" ht="13.5" customHeight="1">
      <c r="A32" s="6">
        <v>43817</v>
      </c>
      <c r="B32" s="7" t="s">
        <v>47</v>
      </c>
      <c r="C32" s="15">
        <v>3500</v>
      </c>
      <c r="D32" s="15" t="s">
        <v>11</v>
      </c>
      <c r="E32" s="9">
        <v>253</v>
      </c>
      <c r="F32" s="9">
        <v>0</v>
      </c>
      <c r="G32" s="15">
        <v>1028</v>
      </c>
      <c r="H32" s="15">
        <v>0</v>
      </c>
      <c r="I32" s="15">
        <v>0</v>
      </c>
      <c r="J32" s="15">
        <v>0</v>
      </c>
      <c r="K32" s="20">
        <v>0</v>
      </c>
    </row>
    <row r="33" spans="1:11" ht="13.5" customHeight="1">
      <c r="A33" s="6">
        <v>43816</v>
      </c>
      <c r="B33" s="7" t="s">
        <v>95</v>
      </c>
      <c r="C33" s="15">
        <v>1000</v>
      </c>
      <c r="D33" s="15" t="s">
        <v>11</v>
      </c>
      <c r="E33" s="9">
        <v>1265</v>
      </c>
      <c r="F33" s="9">
        <v>1280</v>
      </c>
      <c r="G33" s="15">
        <v>1301</v>
      </c>
      <c r="H33" s="15">
        <f t="shared" ref="H33" si="44">(IF(D33="SELL",E33-F33,IF(D33="BUY",F33-E33)))*C33</f>
        <v>15000</v>
      </c>
      <c r="I33" s="15">
        <v>0</v>
      </c>
      <c r="J33" s="15">
        <f t="shared" ref="J33" si="45">SUM(H33,I33)</f>
        <v>15000</v>
      </c>
      <c r="K33" s="20">
        <v>1250.0999999999999</v>
      </c>
    </row>
    <row r="34" spans="1:11" ht="13.5" customHeight="1">
      <c r="A34" s="6">
        <v>43810</v>
      </c>
      <c r="B34" s="7" t="s">
        <v>80</v>
      </c>
      <c r="C34" s="15">
        <v>3200</v>
      </c>
      <c r="D34" s="15" t="s">
        <v>11</v>
      </c>
      <c r="E34" s="9">
        <v>349</v>
      </c>
      <c r="F34" s="9">
        <v>345.1</v>
      </c>
      <c r="G34" s="15">
        <v>0</v>
      </c>
      <c r="H34" s="15">
        <f t="shared" ref="H34" si="46">(IF(D34="SELL",E34-F34,IF(D34="BUY",F34-E34)))*C34</f>
        <v>-12479.999999999927</v>
      </c>
      <c r="I34" s="15">
        <v>0</v>
      </c>
      <c r="J34" s="15">
        <f t="shared" ref="J34" si="47">SUM(H34,I34)</f>
        <v>-12479.999999999927</v>
      </c>
      <c r="K34" s="20">
        <v>345.1</v>
      </c>
    </row>
    <row r="35" spans="1:11" ht="13.5" customHeight="1">
      <c r="A35" s="6">
        <v>43809</v>
      </c>
      <c r="B35" s="7" t="s">
        <v>226</v>
      </c>
      <c r="C35" s="15">
        <v>1000</v>
      </c>
      <c r="D35" s="15" t="s">
        <v>11</v>
      </c>
      <c r="E35" s="9">
        <v>823</v>
      </c>
      <c r="F35" s="9">
        <v>835</v>
      </c>
      <c r="G35" s="15">
        <v>850</v>
      </c>
      <c r="H35" s="15">
        <f t="shared" ref="H35" si="48">(IF(D35="SELL",E35-F35,IF(D35="BUY",F35-E35)))*C35</f>
        <v>12000</v>
      </c>
      <c r="I35" s="15">
        <v>0</v>
      </c>
      <c r="J35" s="15">
        <f t="shared" ref="J35" si="49">SUM(H35,I35)</f>
        <v>12000</v>
      </c>
      <c r="K35" s="20">
        <v>811.1</v>
      </c>
    </row>
    <row r="36" spans="1:11" ht="13.5" customHeight="1">
      <c r="A36" s="6">
        <v>43808</v>
      </c>
      <c r="B36" s="7" t="s">
        <v>60</v>
      </c>
      <c r="C36" s="15">
        <v>3200</v>
      </c>
      <c r="D36" s="15" t="s">
        <v>11</v>
      </c>
      <c r="E36" s="9">
        <v>363.2</v>
      </c>
      <c r="F36" s="9">
        <v>368</v>
      </c>
      <c r="G36" s="15">
        <v>375</v>
      </c>
      <c r="H36" s="15">
        <f t="shared" ref="H36" si="50">(IF(D36="SELL",E36-F36,IF(D36="BUY",F36-E36)))*C36</f>
        <v>15360.000000000036</v>
      </c>
      <c r="I36" s="15">
        <v>0</v>
      </c>
      <c r="J36" s="15">
        <f t="shared" ref="J36" si="51">SUM(H36,I36)</f>
        <v>15360.000000000036</v>
      </c>
      <c r="K36" s="20">
        <v>358</v>
      </c>
    </row>
    <row r="37" spans="1:11" ht="13.5" customHeight="1">
      <c r="A37" s="6">
        <v>43808</v>
      </c>
      <c r="B37" s="7" t="s">
        <v>203</v>
      </c>
      <c r="C37" s="15">
        <v>2000</v>
      </c>
      <c r="D37" s="15" t="s">
        <v>11</v>
      </c>
      <c r="E37" s="9">
        <v>568</v>
      </c>
      <c r="F37" s="9">
        <v>568</v>
      </c>
      <c r="G37" s="15">
        <v>0</v>
      </c>
      <c r="H37" s="15">
        <f t="shared" ref="H37" si="52">(IF(D37="SELL",E37-F37,IF(D37="BUY",F37-E37)))*C37</f>
        <v>0</v>
      </c>
      <c r="I37" s="15">
        <v>0</v>
      </c>
      <c r="J37" s="15">
        <f t="shared" ref="J37" si="53">SUM(H37,I37)</f>
        <v>0</v>
      </c>
      <c r="K37" s="20">
        <v>0</v>
      </c>
    </row>
    <row r="38" spans="1:11" ht="13.5" customHeight="1">
      <c r="A38" s="6">
        <v>43804</v>
      </c>
      <c r="B38" s="7" t="s">
        <v>203</v>
      </c>
      <c r="C38" s="15">
        <v>2000</v>
      </c>
      <c r="D38" s="15" t="s">
        <v>11</v>
      </c>
      <c r="E38" s="9">
        <v>550</v>
      </c>
      <c r="F38" s="9">
        <v>556.5</v>
      </c>
      <c r="G38" s="15">
        <v>568</v>
      </c>
      <c r="H38" s="15">
        <f t="shared" ref="H38" si="54">(IF(D38="SELL",E38-F38,IF(D38="BUY",F38-E38)))*C38</f>
        <v>13000</v>
      </c>
      <c r="I38" s="15">
        <v>0</v>
      </c>
      <c r="J38" s="15">
        <f t="shared" ref="J38" si="55">SUM(H38,I38)</f>
        <v>13000</v>
      </c>
      <c r="K38" s="20">
        <v>538.20000000000005</v>
      </c>
    </row>
    <row r="39" spans="1:11" ht="13.5" customHeight="1">
      <c r="A39" s="6">
        <v>43804</v>
      </c>
      <c r="B39" s="7" t="s">
        <v>225</v>
      </c>
      <c r="C39" s="15">
        <v>1000</v>
      </c>
      <c r="D39" s="15" t="s">
        <v>11</v>
      </c>
      <c r="E39" s="9">
        <v>1030</v>
      </c>
      <c r="F39" s="9">
        <v>1041</v>
      </c>
      <c r="G39" s="15">
        <v>1061</v>
      </c>
      <c r="H39" s="15">
        <f t="shared" ref="H39" si="56">(IF(D39="SELL",E39-F39,IF(D39="BUY",F39-E39)))*C39</f>
        <v>11000</v>
      </c>
      <c r="I39" s="15">
        <f>(IF(D39="SELL",IF(G39="",0,F39-G39),IF(D39="BUY",IF(G39="",0,G39-F39))))*C39</f>
        <v>20000</v>
      </c>
      <c r="J39" s="15">
        <f t="shared" ref="J39" si="57">SUM(H39,I39)</f>
        <v>31000</v>
      </c>
      <c r="K39" s="20">
        <v>1018</v>
      </c>
    </row>
    <row r="40" spans="1:11" ht="13.5" customHeight="1">
      <c r="A40" s="6">
        <v>43803</v>
      </c>
      <c r="B40" s="7" t="s">
        <v>60</v>
      </c>
      <c r="C40" s="15">
        <v>2000</v>
      </c>
      <c r="D40" s="15" t="s">
        <v>11</v>
      </c>
      <c r="E40" s="9">
        <v>345</v>
      </c>
      <c r="F40" s="9">
        <v>345</v>
      </c>
      <c r="G40" s="15">
        <v>0</v>
      </c>
      <c r="H40" s="15">
        <f t="shared" ref="H40" si="58">(IF(D40="SELL",E40-F40,IF(D40="BUY",F40-E40)))*C40</f>
        <v>0</v>
      </c>
      <c r="I40" s="15">
        <v>0</v>
      </c>
      <c r="J40" s="15">
        <f t="shared" ref="J40" si="59">SUM(H40,I40)</f>
        <v>0</v>
      </c>
      <c r="K40" s="20">
        <v>0</v>
      </c>
    </row>
    <row r="41" spans="1:11" ht="13.5" customHeight="1">
      <c r="A41" s="6">
        <v>43803</v>
      </c>
      <c r="B41" s="7" t="s">
        <v>80</v>
      </c>
      <c r="C41" s="15">
        <v>3200</v>
      </c>
      <c r="D41" s="15" t="s">
        <v>11</v>
      </c>
      <c r="E41" s="9">
        <v>321</v>
      </c>
      <c r="F41" s="9">
        <v>326</v>
      </c>
      <c r="G41" s="15">
        <v>332</v>
      </c>
      <c r="H41" s="15">
        <f t="shared" ref="H41" si="60">(IF(D41="SELL",E41-F41,IF(D41="BUY",F41-E41)))*C41</f>
        <v>16000</v>
      </c>
      <c r="I41" s="15">
        <v>0</v>
      </c>
      <c r="J41" s="15">
        <f t="shared" ref="J41" si="61">SUM(H41,I41)</f>
        <v>16000</v>
      </c>
      <c r="K41" s="20">
        <v>316.5</v>
      </c>
    </row>
    <row r="42" spans="1:11" ht="13.5" customHeight="1">
      <c r="A42" s="6">
        <v>43802</v>
      </c>
      <c r="B42" s="7" t="s">
        <v>95</v>
      </c>
      <c r="C42" s="15">
        <v>1000</v>
      </c>
      <c r="D42" s="15" t="s">
        <v>11</v>
      </c>
      <c r="E42" s="9">
        <v>1415.5</v>
      </c>
      <c r="F42" s="9">
        <v>1426</v>
      </c>
      <c r="G42" s="15">
        <v>1438</v>
      </c>
      <c r="H42" s="15">
        <f t="shared" ref="H42" si="62">(IF(D42="SELL",E42-F42,IF(D42="BUY",F42-E42)))*C42</f>
        <v>10500</v>
      </c>
      <c r="I42" s="15">
        <v>0</v>
      </c>
      <c r="J42" s="15">
        <f t="shared" ref="J42" si="63">SUM(H42,I42)</f>
        <v>10500</v>
      </c>
      <c r="K42" s="20">
        <v>1400</v>
      </c>
    </row>
    <row r="43" spans="1:11" ht="13.5" customHeight="1">
      <c r="A43" s="6">
        <v>43802</v>
      </c>
      <c r="B43" s="7" t="s">
        <v>203</v>
      </c>
      <c r="C43" s="15">
        <v>2000</v>
      </c>
      <c r="D43" s="15" t="s">
        <v>11</v>
      </c>
      <c r="E43" s="9">
        <v>522.1</v>
      </c>
      <c r="F43" s="9">
        <v>515</v>
      </c>
      <c r="G43" s="15">
        <v>0</v>
      </c>
      <c r="H43" s="15">
        <f t="shared" ref="H43" si="64">(IF(D43="SELL",E43-F43,IF(D43="BUY",F43-E43)))*C43</f>
        <v>-14200.000000000045</v>
      </c>
      <c r="I43" s="15">
        <v>0</v>
      </c>
      <c r="J43" s="15">
        <f t="shared" ref="J43" si="65">SUM(H43,I43)</f>
        <v>-14200.000000000045</v>
      </c>
      <c r="K43" s="20">
        <v>515</v>
      </c>
    </row>
    <row r="44" spans="1:11" ht="13.5" customHeight="1">
      <c r="A44" s="6">
        <v>43802</v>
      </c>
      <c r="B44" s="7" t="s">
        <v>224</v>
      </c>
      <c r="C44" s="15">
        <v>1000</v>
      </c>
      <c r="D44" s="15" t="s">
        <v>11</v>
      </c>
      <c r="E44" s="9">
        <v>1618</v>
      </c>
      <c r="F44" s="9">
        <v>1608</v>
      </c>
      <c r="G44" s="15">
        <v>0</v>
      </c>
      <c r="H44" s="15">
        <f t="shared" ref="H44" si="66">(IF(D44="SELL",E44-F44,IF(D44="BUY",F44-E44)))*C44</f>
        <v>-10000</v>
      </c>
      <c r="I44" s="15">
        <v>0</v>
      </c>
      <c r="J44" s="15">
        <f t="shared" ref="J44" si="67">SUM(H44,I44)</f>
        <v>-10000</v>
      </c>
      <c r="K44" s="20">
        <v>1608</v>
      </c>
    </row>
    <row r="45" spans="1:11" ht="13.5" customHeight="1">
      <c r="A45" s="6">
        <v>43801</v>
      </c>
      <c r="B45" s="7" t="s">
        <v>80</v>
      </c>
      <c r="C45" s="15">
        <v>3000</v>
      </c>
      <c r="D45" s="15" t="s">
        <v>11</v>
      </c>
      <c r="E45" s="9">
        <v>338</v>
      </c>
      <c r="F45" s="9">
        <v>332.9</v>
      </c>
      <c r="G45" s="15">
        <v>0</v>
      </c>
      <c r="H45" s="15">
        <f t="shared" ref="H45" si="68">(IF(D45="SELL",E45-F45,IF(D45="BUY",F45-E45)))*C45</f>
        <v>-15300.000000000069</v>
      </c>
      <c r="I45" s="15">
        <v>0</v>
      </c>
      <c r="J45" s="15">
        <f t="shared" ref="J45" si="69">SUM(H45,I45)</f>
        <v>-15300.000000000069</v>
      </c>
      <c r="K45" s="20">
        <v>332.3</v>
      </c>
    </row>
    <row r="46" spans="1:11" ht="13.5" customHeight="1">
      <c r="A46" s="6">
        <v>43801</v>
      </c>
      <c r="B46" s="7" t="s">
        <v>53</v>
      </c>
      <c r="C46" s="15">
        <v>3000</v>
      </c>
      <c r="D46" s="7" t="s">
        <v>10</v>
      </c>
      <c r="E46" s="9">
        <v>301</v>
      </c>
      <c r="F46" s="9">
        <v>298</v>
      </c>
      <c r="G46" s="15">
        <v>0</v>
      </c>
      <c r="H46" s="15">
        <f t="shared" ref="H46" si="70">(IF(D46="SELL",E46-F46,IF(D46="BUY",F46-E46)))*C46</f>
        <v>9000</v>
      </c>
      <c r="I46" s="15">
        <v>0</v>
      </c>
      <c r="J46" s="15">
        <f t="shared" ref="J46" si="71">SUM(H46,I46)</f>
        <v>9000</v>
      </c>
      <c r="K46" s="20">
        <v>306.5</v>
      </c>
    </row>
    <row r="47" spans="1:11" ht="13.5" customHeight="1">
      <c r="A47" s="6">
        <v>43801</v>
      </c>
      <c r="B47" s="7" t="s">
        <v>200</v>
      </c>
      <c r="C47" s="15">
        <v>5000</v>
      </c>
      <c r="D47" s="15" t="s">
        <v>11</v>
      </c>
      <c r="E47" s="9">
        <v>219.2</v>
      </c>
      <c r="F47" s="9">
        <v>216</v>
      </c>
      <c r="G47" s="15">
        <v>0</v>
      </c>
      <c r="H47" s="15">
        <f t="shared" ref="H47" si="72">(IF(D47="SELL",E47-F47,IF(D47="BUY",F47-E47)))*C47</f>
        <v>-15999.999999999944</v>
      </c>
      <c r="I47" s="15">
        <v>0</v>
      </c>
      <c r="J47" s="15">
        <f t="shared" ref="J47" si="73">SUM(H47,I47)</f>
        <v>-15999.999999999944</v>
      </c>
      <c r="K47" s="20">
        <v>216</v>
      </c>
    </row>
    <row r="48" spans="1:11" ht="13.5" customHeight="1">
      <c r="A48" s="6">
        <v>43798</v>
      </c>
      <c r="B48" s="7" t="s">
        <v>45</v>
      </c>
      <c r="C48" s="15">
        <v>5000</v>
      </c>
      <c r="D48" s="15" t="s">
        <v>11</v>
      </c>
      <c r="E48" s="9">
        <v>221</v>
      </c>
      <c r="F48" s="9">
        <v>218.1</v>
      </c>
      <c r="G48" s="15">
        <v>0</v>
      </c>
      <c r="H48" s="15">
        <f t="shared" ref="H48" si="74">(IF(D48="SELL",E48-F48,IF(D48="BUY",F48-E48)))*C48</f>
        <v>-14500.000000000029</v>
      </c>
      <c r="I48" s="15">
        <v>0</v>
      </c>
      <c r="J48" s="15">
        <f t="shared" ref="J48" si="75">SUM(H48,I48)</f>
        <v>-14500.000000000029</v>
      </c>
      <c r="K48" s="20">
        <v>221</v>
      </c>
    </row>
    <row r="49" spans="1:11" ht="13.5" customHeight="1">
      <c r="A49" s="6">
        <v>43798</v>
      </c>
      <c r="B49" s="7" t="s">
        <v>44</v>
      </c>
      <c r="C49" s="15">
        <v>8000</v>
      </c>
      <c r="D49" s="15" t="s">
        <v>11</v>
      </c>
      <c r="E49" s="9">
        <v>175</v>
      </c>
      <c r="F49" s="9">
        <v>172</v>
      </c>
      <c r="G49" s="15">
        <v>0</v>
      </c>
      <c r="H49" s="15">
        <f t="shared" ref="H49" si="76">(IF(D49="SELL",E49-F49,IF(D49="BUY",F49-E49)))*C49</f>
        <v>-24000</v>
      </c>
      <c r="I49" s="15">
        <v>0</v>
      </c>
      <c r="J49" s="15">
        <f t="shared" ref="J49" si="77">SUM(H49,I49)</f>
        <v>-24000</v>
      </c>
      <c r="K49" s="20">
        <v>172</v>
      </c>
    </row>
    <row r="50" spans="1:11" ht="13.5" customHeight="1">
      <c r="A50" s="6">
        <v>43797</v>
      </c>
      <c r="B50" s="7" t="s">
        <v>95</v>
      </c>
      <c r="C50" s="15">
        <v>500</v>
      </c>
      <c r="D50" s="15" t="s">
        <v>11</v>
      </c>
      <c r="E50" s="9">
        <v>1365</v>
      </c>
      <c r="F50" s="9">
        <v>1374</v>
      </c>
      <c r="G50" s="15">
        <v>1398</v>
      </c>
      <c r="H50" s="15">
        <f t="shared" ref="H50" si="78">(IF(D50="SELL",E50-F50,IF(D50="BUY",F50-E50)))*C50</f>
        <v>4500</v>
      </c>
      <c r="I50" s="15">
        <v>0</v>
      </c>
      <c r="J50" s="15">
        <f t="shared" ref="J50" si="79">SUM(H50,I50)</f>
        <v>4500</v>
      </c>
      <c r="K50" s="20">
        <v>1351</v>
      </c>
    </row>
    <row r="51" spans="1:11" ht="13.5" customHeight="1">
      <c r="A51" s="6">
        <v>43797</v>
      </c>
      <c r="B51" s="7" t="s">
        <v>211</v>
      </c>
      <c r="C51" s="15">
        <v>10000</v>
      </c>
      <c r="D51" s="15" t="s">
        <v>11</v>
      </c>
      <c r="E51" s="9">
        <v>130.1</v>
      </c>
      <c r="F51" s="9">
        <v>132</v>
      </c>
      <c r="G51" s="15">
        <v>135</v>
      </c>
      <c r="H51" s="15">
        <f t="shared" ref="H51" si="80">(IF(D51="SELL",E51-F51,IF(D51="BUY",F51-E51)))*C51</f>
        <v>19000.000000000058</v>
      </c>
      <c r="I51" s="15">
        <v>0</v>
      </c>
      <c r="J51" s="15">
        <f t="shared" ref="J51" si="81">SUM(H51,I51)</f>
        <v>19000.000000000058</v>
      </c>
      <c r="K51" s="20">
        <v>128</v>
      </c>
    </row>
    <row r="52" spans="1:11" ht="13.5" customHeight="1">
      <c r="A52" s="6">
        <v>43796</v>
      </c>
      <c r="B52" s="7" t="s">
        <v>220</v>
      </c>
      <c r="C52" s="15">
        <v>2000</v>
      </c>
      <c r="D52" s="15" t="s">
        <v>11</v>
      </c>
      <c r="E52" s="9">
        <v>260</v>
      </c>
      <c r="F52" s="9">
        <v>265.5</v>
      </c>
      <c r="G52" s="15">
        <v>269.2</v>
      </c>
      <c r="H52" s="15">
        <f t="shared" ref="H52" si="82">(IF(D52="SELL",E52-F52,IF(D52="BUY",F52-E52)))*C52</f>
        <v>11000</v>
      </c>
      <c r="I52" s="15">
        <f>(IF(D52="SELL",IF(G52="",0,F52-G52),IF(D52="BUY",IF(G52="",0,G52-F52))))*C52</f>
        <v>7399.9999999999773</v>
      </c>
      <c r="J52" s="15">
        <f t="shared" ref="J52" si="83">SUM(H52,I52)</f>
        <v>18399.999999999978</v>
      </c>
      <c r="K52" s="20">
        <v>260</v>
      </c>
    </row>
    <row r="53" spans="1:11" ht="13.5" customHeight="1">
      <c r="A53" s="6">
        <v>43796</v>
      </c>
      <c r="B53" s="7" t="s">
        <v>223</v>
      </c>
      <c r="C53" s="10">
        <v>1000</v>
      </c>
      <c r="D53" s="7" t="s">
        <v>11</v>
      </c>
      <c r="E53" s="8">
        <v>1008</v>
      </c>
      <c r="F53" s="8">
        <v>1013</v>
      </c>
      <c r="G53" s="8">
        <v>1020</v>
      </c>
      <c r="H53" s="15">
        <f t="shared" ref="H53" si="84">(IF(D53="SELL",E53-F53,IF(D53="BUY",F53-E53)))*C53</f>
        <v>5000</v>
      </c>
      <c r="I53" s="15">
        <v>0</v>
      </c>
      <c r="J53" s="15">
        <f t="shared" ref="J53" si="85">SUM(H53,I53)</f>
        <v>5000</v>
      </c>
      <c r="K53" s="19">
        <v>1000</v>
      </c>
    </row>
    <row r="54" spans="1:11" ht="13.5" customHeight="1">
      <c r="A54" s="6">
        <v>43796</v>
      </c>
      <c r="B54" s="7" t="s">
        <v>95</v>
      </c>
      <c r="C54" s="10">
        <v>1000</v>
      </c>
      <c r="D54" s="7" t="s">
        <v>11</v>
      </c>
      <c r="E54" s="8">
        <v>1283.5</v>
      </c>
      <c r="F54" s="8">
        <v>1250</v>
      </c>
      <c r="G54" s="8">
        <v>0</v>
      </c>
      <c r="H54" s="15">
        <f t="shared" ref="H54" si="86">(IF(D54="SELL",E54-F54,IF(D54="BUY",F54-E54)))*C54</f>
        <v>-33500</v>
      </c>
      <c r="I54" s="15">
        <v>0</v>
      </c>
      <c r="J54" s="15">
        <f t="shared" ref="J54" si="87">SUM(H54,I54)</f>
        <v>-33500</v>
      </c>
      <c r="K54" s="19">
        <v>1255</v>
      </c>
    </row>
    <row r="55" spans="1:11" ht="13.5" customHeight="1">
      <c r="A55" s="6">
        <v>43795</v>
      </c>
      <c r="B55" s="7" t="s">
        <v>95</v>
      </c>
      <c r="C55" s="10">
        <v>500</v>
      </c>
      <c r="D55" s="7" t="s">
        <v>11</v>
      </c>
      <c r="E55" s="8">
        <v>1265</v>
      </c>
      <c r="F55" s="8">
        <v>1280</v>
      </c>
      <c r="G55" s="8">
        <v>1310</v>
      </c>
      <c r="H55" s="15">
        <f t="shared" ref="H55" si="88">(IF(D55="SELL",E55-F55,IF(D55="BUY",F55-E55)))*C55</f>
        <v>7500</v>
      </c>
      <c r="I55" s="15">
        <v>0</v>
      </c>
      <c r="J55" s="15">
        <f t="shared" ref="J55" si="89">SUM(H55,I55)</f>
        <v>7500</v>
      </c>
      <c r="K55" s="19">
        <v>1238</v>
      </c>
    </row>
    <row r="56" spans="1:11" ht="13.5" customHeight="1">
      <c r="A56" s="6">
        <v>43795</v>
      </c>
      <c r="B56" s="7" t="s">
        <v>222</v>
      </c>
      <c r="C56" s="15">
        <v>3200</v>
      </c>
      <c r="D56" s="15" t="s">
        <v>11</v>
      </c>
      <c r="E56" s="19">
        <v>316.85000000000002</v>
      </c>
      <c r="F56" s="19">
        <v>312.3</v>
      </c>
      <c r="G56" s="15">
        <v>0</v>
      </c>
      <c r="H56" s="15">
        <f t="shared" ref="H56" si="90">(IF(D56="SELL",E56-F56,IF(D56="BUY",F56-E56)))*C56</f>
        <v>-14560.000000000036</v>
      </c>
      <c r="I56" s="15">
        <v>0</v>
      </c>
      <c r="J56" s="15">
        <f t="shared" ref="J56" si="91">SUM(H56,I56)</f>
        <v>-14560.000000000036</v>
      </c>
      <c r="K56" s="21">
        <v>316.85000000000002</v>
      </c>
    </row>
    <row r="57" spans="1:11" ht="13.5" customHeight="1">
      <c r="A57" s="6">
        <v>43794</v>
      </c>
      <c r="B57" s="7" t="s">
        <v>211</v>
      </c>
      <c r="C57" s="15">
        <v>8000</v>
      </c>
      <c r="D57" s="15" t="s">
        <v>11</v>
      </c>
      <c r="E57" s="19">
        <v>114.8</v>
      </c>
      <c r="F57" s="19">
        <v>117</v>
      </c>
      <c r="G57" s="15">
        <v>120.2</v>
      </c>
      <c r="H57" s="15">
        <f t="shared" ref="H57" si="92">(IF(D57="SELL",E57-F57,IF(D57="BUY",F57-E57)))*C57</f>
        <v>17600.000000000022</v>
      </c>
      <c r="I57" s="15">
        <v>0</v>
      </c>
      <c r="J57" s="15">
        <f t="shared" ref="J57" si="93">SUM(H57,I57)</f>
        <v>17600.000000000022</v>
      </c>
      <c r="K57" s="20">
        <v>112</v>
      </c>
    </row>
    <row r="58" spans="1:11" ht="13.5" customHeight="1">
      <c r="A58" s="6">
        <v>43791</v>
      </c>
      <c r="B58" s="7" t="s">
        <v>221</v>
      </c>
      <c r="C58" s="15">
        <v>5000</v>
      </c>
      <c r="D58" s="15" t="s">
        <v>11</v>
      </c>
      <c r="E58" s="19">
        <v>163</v>
      </c>
      <c r="F58" s="19">
        <v>159</v>
      </c>
      <c r="G58" s="15">
        <v>0</v>
      </c>
      <c r="H58" s="15">
        <f t="shared" ref="H58" si="94">(IF(D58="SELL",E58-F58,IF(D58="BUY",F58-E58)))*C58</f>
        <v>-20000</v>
      </c>
      <c r="I58" s="15">
        <v>0</v>
      </c>
      <c r="J58" s="15">
        <f t="shared" ref="J58" si="95">SUM(H58,I58)</f>
        <v>-20000</v>
      </c>
      <c r="K58" s="20">
        <v>159</v>
      </c>
    </row>
    <row r="59" spans="1:11" ht="13.5" customHeight="1">
      <c r="A59" s="6">
        <v>43791</v>
      </c>
      <c r="B59" s="7" t="s">
        <v>126</v>
      </c>
      <c r="C59" s="15">
        <v>2000</v>
      </c>
      <c r="D59" s="15" t="s">
        <v>11</v>
      </c>
      <c r="E59" s="19">
        <v>511.1</v>
      </c>
      <c r="F59" s="19">
        <v>506</v>
      </c>
      <c r="G59" s="15">
        <v>0</v>
      </c>
      <c r="H59" s="15">
        <f t="shared" ref="H59" si="96">(IF(D59="SELL",E59-F59,IF(D59="BUY",F59-E59)))*C59</f>
        <v>-10200.000000000045</v>
      </c>
      <c r="I59" s="15">
        <v>0</v>
      </c>
      <c r="J59" s="15">
        <f t="shared" ref="J59" si="97">SUM(H59,I59)</f>
        <v>-10200.000000000045</v>
      </c>
      <c r="K59" s="20">
        <v>506</v>
      </c>
    </row>
    <row r="60" spans="1:11" ht="13.5" customHeight="1">
      <c r="A60" s="6">
        <v>43791</v>
      </c>
      <c r="B60" s="7" t="s">
        <v>220</v>
      </c>
      <c r="C60" s="15">
        <v>3000</v>
      </c>
      <c r="D60" s="15" t="s">
        <v>11</v>
      </c>
      <c r="E60" s="19">
        <v>273</v>
      </c>
      <c r="F60" s="19">
        <v>268</v>
      </c>
      <c r="G60" s="15">
        <v>0</v>
      </c>
      <c r="H60" s="15">
        <f t="shared" ref="H60" si="98">(IF(D60="SELL",E60-F60,IF(D60="BUY",F60-E60)))*C60</f>
        <v>-15000</v>
      </c>
      <c r="I60" s="15">
        <v>0</v>
      </c>
      <c r="J60" s="15">
        <f t="shared" ref="J60" si="99">SUM(H60,I60)</f>
        <v>-15000</v>
      </c>
      <c r="K60" s="20">
        <v>268</v>
      </c>
    </row>
    <row r="61" spans="1:11" ht="13.5" customHeight="1">
      <c r="A61" s="6">
        <v>43790</v>
      </c>
      <c r="B61" s="7" t="s">
        <v>220</v>
      </c>
      <c r="C61" s="15">
        <v>3800</v>
      </c>
      <c r="D61" s="15" t="s">
        <v>11</v>
      </c>
      <c r="E61" s="19">
        <v>258.55</v>
      </c>
      <c r="F61" s="19">
        <v>262</v>
      </c>
      <c r="G61" s="15">
        <v>266.5</v>
      </c>
      <c r="H61" s="15">
        <f t="shared" ref="H61" si="100">(IF(D61="SELL",E61-F61,IF(D61="BUY",F61-E61)))*C61</f>
        <v>13109.999999999956</v>
      </c>
      <c r="I61" s="15">
        <f>(IF(D61="SELL",IF(G61="",0,F61-G61),IF(D61="BUY",IF(G61="",0,G61-F61))))*C61</f>
        <v>17100</v>
      </c>
      <c r="J61" s="15">
        <f t="shared" ref="J61" si="101">SUM(H61,I61)</f>
        <v>30209.999999999956</v>
      </c>
      <c r="K61" s="20">
        <v>253.5</v>
      </c>
    </row>
    <row r="62" spans="1:11" ht="13.5" customHeight="1">
      <c r="A62" s="6">
        <v>43790</v>
      </c>
      <c r="B62" s="7" t="s">
        <v>218</v>
      </c>
      <c r="C62" s="10">
        <v>2000</v>
      </c>
      <c r="D62" s="7" t="s">
        <v>11</v>
      </c>
      <c r="E62" s="8">
        <v>373</v>
      </c>
      <c r="F62" s="8">
        <v>378</v>
      </c>
      <c r="G62" s="8">
        <v>383</v>
      </c>
      <c r="H62" s="15">
        <f t="shared" ref="H62" si="102">(IF(D62="SELL",E62-F62,IF(D62="BUY",F62-E62)))*C62</f>
        <v>10000</v>
      </c>
      <c r="I62" s="15">
        <f>(IF(D62="SELL",IF(G62="",0,F62-G62),IF(D62="BUY",IF(G62="",0,G62-F62))))*C62</f>
        <v>10000</v>
      </c>
      <c r="J62" s="15">
        <f t="shared" ref="J62" si="103">SUM(H62,I62)</f>
        <v>20000</v>
      </c>
      <c r="K62" s="19">
        <v>368</v>
      </c>
    </row>
    <row r="63" spans="1:11" ht="13.5" customHeight="1">
      <c r="A63" s="6">
        <v>43789</v>
      </c>
      <c r="B63" s="7" t="s">
        <v>219</v>
      </c>
      <c r="C63" s="10">
        <v>2000</v>
      </c>
      <c r="D63" s="7" t="s">
        <v>11</v>
      </c>
      <c r="E63" s="8">
        <v>728.5</v>
      </c>
      <c r="F63" s="8">
        <v>719</v>
      </c>
      <c r="G63" s="8">
        <v>0</v>
      </c>
      <c r="H63" s="15">
        <f t="shared" ref="H63" si="104">(IF(D63="SELL",E63-F63,IF(D63="BUY",F63-E63)))*C63</f>
        <v>-19000</v>
      </c>
      <c r="I63" s="15">
        <v>0</v>
      </c>
      <c r="J63" s="15">
        <f t="shared" ref="J63" si="105">SUM(H63,I63)</f>
        <v>-19000</v>
      </c>
      <c r="K63" s="19">
        <v>719</v>
      </c>
    </row>
    <row r="64" spans="1:11" ht="13.5" customHeight="1">
      <c r="A64" s="6">
        <v>43788</v>
      </c>
      <c r="B64" s="7" t="s">
        <v>87</v>
      </c>
      <c r="C64" s="10">
        <v>2000</v>
      </c>
      <c r="D64" s="7" t="s">
        <v>11</v>
      </c>
      <c r="E64" s="8">
        <v>755</v>
      </c>
      <c r="F64" s="8">
        <v>755</v>
      </c>
      <c r="G64" s="8">
        <v>0</v>
      </c>
      <c r="H64" s="15">
        <f t="shared" ref="H64" si="106">(IF(D64="SELL",E64-F64,IF(D64="BUY",F64-E64)))*C64</f>
        <v>0</v>
      </c>
      <c r="I64" s="15">
        <v>0</v>
      </c>
      <c r="J64" s="15">
        <f t="shared" ref="J64" si="107">SUM(H64,I64)</f>
        <v>0</v>
      </c>
      <c r="K64" s="19">
        <v>0</v>
      </c>
    </row>
    <row r="65" spans="1:11" ht="13.5" customHeight="1">
      <c r="A65" s="6">
        <v>43788</v>
      </c>
      <c r="B65" s="7" t="s">
        <v>218</v>
      </c>
      <c r="C65" s="10">
        <v>3500</v>
      </c>
      <c r="D65" s="7" t="s">
        <v>11</v>
      </c>
      <c r="E65" s="8">
        <v>375</v>
      </c>
      <c r="F65" s="8">
        <v>368.8</v>
      </c>
      <c r="G65" s="8">
        <v>0</v>
      </c>
      <c r="H65" s="15">
        <f t="shared" ref="H65" si="108">(IF(D65="SELL",E65-F65,IF(D65="BUY",F65-E65)))*C65</f>
        <v>-21699.99999999996</v>
      </c>
      <c r="I65" s="15">
        <v>0</v>
      </c>
      <c r="J65" s="15">
        <f t="shared" ref="J65" si="109">SUM(H65,I65)</f>
        <v>-21699.99999999996</v>
      </c>
      <c r="K65" s="19">
        <v>368.8</v>
      </c>
    </row>
    <row r="66" spans="1:11" ht="13.5" customHeight="1">
      <c r="A66" s="6">
        <v>43787</v>
      </c>
      <c r="B66" s="7" t="s">
        <v>151</v>
      </c>
      <c r="C66" s="15">
        <v>500</v>
      </c>
      <c r="D66" s="15" t="s">
        <v>11</v>
      </c>
      <c r="E66" s="19">
        <v>2710</v>
      </c>
      <c r="F66" s="19">
        <v>2728</v>
      </c>
      <c r="G66" s="15">
        <v>2765</v>
      </c>
      <c r="H66" s="15">
        <f t="shared" ref="H66" si="110">(IF(D66="SELL",E66-F66,IF(D66="BUY",F66-E66)))*C66</f>
        <v>9000</v>
      </c>
      <c r="I66" s="15">
        <v>0</v>
      </c>
      <c r="J66" s="15">
        <f t="shared" ref="J66" si="111">SUM(H66,I66)</f>
        <v>9000</v>
      </c>
      <c r="K66" s="20">
        <v>2665</v>
      </c>
    </row>
    <row r="67" spans="1:11" ht="13.5" customHeight="1">
      <c r="A67" s="6">
        <v>43783</v>
      </c>
      <c r="B67" s="7" t="s">
        <v>217</v>
      </c>
      <c r="C67" s="15">
        <v>1000</v>
      </c>
      <c r="D67" s="15" t="s">
        <v>11</v>
      </c>
      <c r="E67" s="19">
        <v>1030.5</v>
      </c>
      <c r="F67" s="19">
        <v>1030.5</v>
      </c>
      <c r="G67" s="15">
        <v>0</v>
      </c>
      <c r="H67" s="15">
        <f t="shared" ref="H67" si="112">(IF(D67="SELL",E67-F67,IF(D67="BUY",F67-E67)))*C67</f>
        <v>0</v>
      </c>
      <c r="I67" s="15">
        <v>0</v>
      </c>
      <c r="J67" s="15">
        <v>0</v>
      </c>
      <c r="K67" s="20">
        <v>1118</v>
      </c>
    </row>
    <row r="68" spans="1:11" ht="14.25" customHeight="1">
      <c r="A68" s="6">
        <v>43782</v>
      </c>
      <c r="B68" s="7" t="s">
        <v>216</v>
      </c>
      <c r="C68" s="15">
        <v>3000</v>
      </c>
      <c r="D68" s="15" t="s">
        <v>11</v>
      </c>
      <c r="E68" s="19">
        <v>305</v>
      </c>
      <c r="F68" s="19">
        <v>311</v>
      </c>
      <c r="G68" s="15">
        <v>318</v>
      </c>
      <c r="H68" s="15">
        <f t="shared" ref="H68" si="113">(IF(D68="SELL",E68-F68,IF(D68="BUY",F68-E68)))*C68</f>
        <v>18000</v>
      </c>
      <c r="I68" s="15">
        <v>0</v>
      </c>
      <c r="J68" s="15">
        <f t="shared" ref="J68" si="114">SUM(H68,I68)</f>
        <v>18000</v>
      </c>
      <c r="K68" s="20">
        <v>300</v>
      </c>
    </row>
    <row r="69" spans="1:11" ht="14.25" customHeight="1">
      <c r="A69" s="6">
        <v>43776</v>
      </c>
      <c r="B69" s="7" t="s">
        <v>215</v>
      </c>
      <c r="C69" s="15">
        <v>2000</v>
      </c>
      <c r="D69" s="15" t="s">
        <v>11</v>
      </c>
      <c r="E69" s="19">
        <v>771</v>
      </c>
      <c r="F69" s="19">
        <v>783</v>
      </c>
      <c r="G69" s="15">
        <v>796</v>
      </c>
      <c r="H69" s="15">
        <f t="shared" ref="H69" si="115">(IF(D69="SELL",E69-F69,IF(D69="BUY",F69-E69)))*C69</f>
        <v>24000</v>
      </c>
      <c r="I69" s="15">
        <v>0</v>
      </c>
      <c r="J69" s="15">
        <f t="shared" ref="J69" si="116">SUM(H69,I69)</f>
        <v>24000</v>
      </c>
      <c r="K69" s="20">
        <v>760</v>
      </c>
    </row>
    <row r="70" spans="1:11" ht="13.5" customHeight="1">
      <c r="A70" s="6">
        <v>43775</v>
      </c>
      <c r="B70" s="7" t="s">
        <v>66</v>
      </c>
      <c r="C70" s="15">
        <v>500</v>
      </c>
      <c r="D70" s="7" t="s">
        <v>10</v>
      </c>
      <c r="E70" s="19">
        <v>1190</v>
      </c>
      <c r="F70" s="19">
        <v>1180.3499999999999</v>
      </c>
      <c r="G70" s="15">
        <v>1170</v>
      </c>
      <c r="H70" s="15">
        <f t="shared" ref="H70" si="117">(IF(D70="SELL",E70-F70,IF(D70="BUY",F70-E70)))*C70</f>
        <v>4825.0000000000455</v>
      </c>
      <c r="I70" s="15">
        <v>0</v>
      </c>
      <c r="J70" s="15">
        <f t="shared" ref="J70" si="118">SUM(H70,I70)</f>
        <v>4825.0000000000455</v>
      </c>
      <c r="K70" s="20">
        <v>1200</v>
      </c>
    </row>
    <row r="71" spans="1:11" ht="13.5" customHeight="1">
      <c r="A71" s="6">
        <v>43774</v>
      </c>
      <c r="B71" s="7" t="s">
        <v>215</v>
      </c>
      <c r="C71" s="15">
        <v>1000</v>
      </c>
      <c r="D71" s="15" t="s">
        <v>11</v>
      </c>
      <c r="E71" s="19">
        <v>698</v>
      </c>
      <c r="F71" s="19">
        <v>710</v>
      </c>
      <c r="G71" s="15">
        <v>722</v>
      </c>
      <c r="H71" s="15">
        <f t="shared" ref="H71" si="119">(IF(D71="SELL",E71-F71,IF(D71="BUY",F71-E71)))*C71</f>
        <v>12000</v>
      </c>
      <c r="I71" s="15">
        <f>(IF(D71="SELL",IF(G71="",0,F71-G71),IF(D71="BUY",IF(G71="",0,G71-F71))))*C71</f>
        <v>12000</v>
      </c>
      <c r="J71" s="15">
        <f t="shared" ref="J71" si="120">SUM(H71,I71)</f>
        <v>24000</v>
      </c>
      <c r="K71" s="20">
        <v>680</v>
      </c>
    </row>
    <row r="72" spans="1:11" ht="13.5" customHeight="1">
      <c r="A72" s="6">
        <v>43770</v>
      </c>
      <c r="B72" s="7" t="s">
        <v>151</v>
      </c>
      <c r="C72" s="10">
        <v>500</v>
      </c>
      <c r="D72" s="7" t="s">
        <v>11</v>
      </c>
      <c r="E72" s="8">
        <v>2620</v>
      </c>
      <c r="F72" s="8">
        <v>2635</v>
      </c>
      <c r="G72" s="8">
        <v>2655</v>
      </c>
      <c r="H72" s="15">
        <f t="shared" ref="H72:H73" si="121">(IF(D72="SELL",E72-F72,IF(D72="BUY",F72-E72)))*C72</f>
        <v>7500</v>
      </c>
      <c r="I72" s="15">
        <f>(IF(D72="SELL",IF(G72="",0,F72-G72),IF(D72="BUY",IF(G72="",0,G72-F72))))*C72</f>
        <v>10000</v>
      </c>
      <c r="J72" s="15">
        <f t="shared" ref="J72:J73" si="122">SUM(H72,I72)</f>
        <v>17500</v>
      </c>
      <c r="K72" s="19">
        <v>2600</v>
      </c>
    </row>
    <row r="73" spans="1:11" ht="13.5" customHeight="1">
      <c r="A73" s="6">
        <v>43769</v>
      </c>
      <c r="B73" s="7" t="s">
        <v>214</v>
      </c>
      <c r="C73" s="10">
        <v>1000</v>
      </c>
      <c r="D73" s="7" t="s">
        <v>11</v>
      </c>
      <c r="E73" s="8">
        <v>546</v>
      </c>
      <c r="F73" s="8">
        <v>553</v>
      </c>
      <c r="G73" s="8">
        <v>565</v>
      </c>
      <c r="H73" s="15">
        <f t="shared" si="121"/>
        <v>7000</v>
      </c>
      <c r="I73" s="15">
        <v>0</v>
      </c>
      <c r="J73" s="15">
        <f t="shared" si="122"/>
        <v>7000</v>
      </c>
      <c r="K73" s="19">
        <v>538</v>
      </c>
    </row>
    <row r="74" spans="1:11" ht="13.5" customHeight="1">
      <c r="A74" s="6">
        <v>43768</v>
      </c>
      <c r="B74" s="7" t="s">
        <v>213</v>
      </c>
      <c r="C74" s="10">
        <v>5000</v>
      </c>
      <c r="D74" s="7" t="s">
        <v>11</v>
      </c>
      <c r="E74" s="8">
        <v>184.4</v>
      </c>
      <c r="F74" s="8">
        <v>188</v>
      </c>
      <c r="G74" s="8">
        <v>192</v>
      </c>
      <c r="H74" s="15">
        <f t="shared" ref="H74" si="123">(IF(D74="SELL",E74-F74,IF(D74="BUY",F74-E74)))*C74</f>
        <v>17999.999999999971</v>
      </c>
      <c r="I74" s="15">
        <f>(IF(D74="SELL",IF(G74="",0,F74-G74),IF(D74="BUY",IF(G74="",0,G74-F74))))*C74</f>
        <v>20000</v>
      </c>
      <c r="J74" s="15">
        <f t="shared" ref="J74" si="124">SUM(H74,I74)</f>
        <v>37999.999999999971</v>
      </c>
      <c r="K74" s="19">
        <v>181.1</v>
      </c>
    </row>
    <row r="75" spans="1:11" ht="13.5" customHeight="1">
      <c r="A75" s="6">
        <v>43768</v>
      </c>
      <c r="B75" s="7" t="s">
        <v>82</v>
      </c>
      <c r="C75" s="10">
        <v>2000</v>
      </c>
      <c r="D75" s="7" t="s">
        <v>11</v>
      </c>
      <c r="E75" s="8">
        <v>200.6</v>
      </c>
      <c r="F75" s="8">
        <v>205</v>
      </c>
      <c r="G75" s="8">
        <v>211</v>
      </c>
      <c r="H75" s="15">
        <f t="shared" ref="H75" si="125">(IF(D75="SELL",E75-F75,IF(D75="BUY",F75-E75)))*C75</f>
        <v>8800.0000000000109</v>
      </c>
      <c r="I75" s="15">
        <v>0</v>
      </c>
      <c r="J75" s="15">
        <f t="shared" ref="J75" si="126">SUM(H75,I75)</f>
        <v>8800.0000000000109</v>
      </c>
      <c r="K75" s="19">
        <v>196.2</v>
      </c>
    </row>
    <row r="76" spans="1:11" ht="13.5" customHeight="1">
      <c r="A76" s="6">
        <v>43767</v>
      </c>
      <c r="B76" s="7" t="s">
        <v>212</v>
      </c>
      <c r="C76" s="10">
        <v>500</v>
      </c>
      <c r="D76" s="7" t="s">
        <v>11</v>
      </c>
      <c r="E76" s="8">
        <v>1014</v>
      </c>
      <c r="F76" s="8">
        <v>1001.1</v>
      </c>
      <c r="G76" s="8">
        <v>0</v>
      </c>
      <c r="H76" s="15">
        <f t="shared" ref="H76" si="127">(IF(D76="SELL",E76-F76,IF(D76="BUY",F76-E76)))*C76</f>
        <v>-6449.9999999999891</v>
      </c>
      <c r="I76" s="15">
        <v>0</v>
      </c>
      <c r="J76" s="15">
        <f t="shared" ref="J76" si="128">SUM(H76,I76)</f>
        <v>-6449.9999999999891</v>
      </c>
      <c r="K76" s="19">
        <v>1001.1</v>
      </c>
    </row>
    <row r="77" spans="1:11" ht="13.5" customHeight="1">
      <c r="A77" s="6">
        <v>43763</v>
      </c>
      <c r="B77" s="7" t="s">
        <v>211</v>
      </c>
      <c r="C77" s="10">
        <v>5000</v>
      </c>
      <c r="D77" s="7" t="s">
        <v>11</v>
      </c>
      <c r="E77" s="8">
        <v>88</v>
      </c>
      <c r="F77" s="8">
        <v>89.5</v>
      </c>
      <c r="G77" s="8">
        <v>91.5</v>
      </c>
      <c r="H77" s="15">
        <f t="shared" ref="H77" si="129">(IF(D77="SELL",E77-F77,IF(D77="BUY",F77-E77)))*C77</f>
        <v>7500</v>
      </c>
      <c r="I77" s="15">
        <f>(IF(D77="SELL",IF(G77="",0,F77-G77),IF(D77="BUY",IF(G77="",0,G77-F77))))*C77</f>
        <v>10000</v>
      </c>
      <c r="J77" s="15">
        <f t="shared" ref="J77" si="130">SUM(H77,I77)</f>
        <v>17500</v>
      </c>
      <c r="K77" s="19">
        <v>86.5</v>
      </c>
    </row>
    <row r="78" spans="1:11" ht="13.5" customHeight="1">
      <c r="A78" s="6">
        <v>43760</v>
      </c>
      <c r="B78" s="7" t="s">
        <v>51</v>
      </c>
      <c r="C78" s="10">
        <v>1000</v>
      </c>
      <c r="D78" s="7" t="s">
        <v>11</v>
      </c>
      <c r="E78" s="8">
        <v>1050</v>
      </c>
      <c r="F78" s="8">
        <v>1065.5</v>
      </c>
      <c r="G78" s="8">
        <v>1085.5</v>
      </c>
      <c r="H78" s="15">
        <f t="shared" ref="H78" si="131">(IF(D78="SELL",E78-F78,IF(D78="BUY",F78-E78)))*C78</f>
        <v>15500</v>
      </c>
      <c r="I78" s="15">
        <f>(IF(D78="SELL",IF(G78="",0,F78-G78),IF(D78="BUY",IF(G78="",0,G78-F78))))*C78</f>
        <v>20000</v>
      </c>
      <c r="J78" s="15">
        <f t="shared" ref="J78" si="132">SUM(H78,I78)</f>
        <v>35500</v>
      </c>
      <c r="K78" s="19">
        <v>1035</v>
      </c>
    </row>
    <row r="79" spans="1:11" ht="13.5" customHeight="1">
      <c r="A79" s="6">
        <v>43756</v>
      </c>
      <c r="B79" s="7" t="s">
        <v>101</v>
      </c>
      <c r="C79" s="10">
        <v>2000</v>
      </c>
      <c r="D79" s="7" t="s">
        <v>11</v>
      </c>
      <c r="E79" s="8">
        <v>320</v>
      </c>
      <c r="F79" s="8">
        <v>320</v>
      </c>
      <c r="G79" s="8">
        <v>0</v>
      </c>
      <c r="H79" s="15">
        <f t="shared" ref="H79" si="133">(IF(D79="SELL",E79-F79,IF(D79="BUY",F79-E79)))*C79</f>
        <v>0</v>
      </c>
      <c r="I79" s="15">
        <v>0</v>
      </c>
      <c r="J79" s="15">
        <f t="shared" ref="J79" si="134">SUM(H79,I79)</f>
        <v>0</v>
      </c>
      <c r="K79" s="19">
        <v>0</v>
      </c>
    </row>
    <row r="80" spans="1:11" ht="13.5" customHeight="1">
      <c r="A80" s="6">
        <v>43756</v>
      </c>
      <c r="B80" s="7" t="s">
        <v>51</v>
      </c>
      <c r="C80" s="10">
        <v>1000</v>
      </c>
      <c r="D80" s="7" t="s">
        <v>11</v>
      </c>
      <c r="E80" s="8">
        <v>955</v>
      </c>
      <c r="F80" s="8">
        <v>945</v>
      </c>
      <c r="G80" s="8">
        <v>0</v>
      </c>
      <c r="H80" s="15">
        <f t="shared" ref="H80" si="135">(IF(D80="SELL",E80-F80,IF(D80="BUY",F80-E80)))*C80</f>
        <v>-10000</v>
      </c>
      <c r="I80" s="15">
        <v>0</v>
      </c>
      <c r="J80" s="15">
        <f t="shared" ref="J80" si="136">SUM(H80,I80)</f>
        <v>-10000</v>
      </c>
      <c r="K80" s="19">
        <v>945</v>
      </c>
    </row>
    <row r="81" spans="1:11" ht="13.5" customHeight="1">
      <c r="A81" s="6">
        <v>43755</v>
      </c>
      <c r="B81" s="7" t="s">
        <v>210</v>
      </c>
      <c r="C81" s="10">
        <v>1000</v>
      </c>
      <c r="D81" s="7" t="s">
        <v>11</v>
      </c>
      <c r="E81" s="8">
        <v>702</v>
      </c>
      <c r="F81" s="8">
        <v>709</v>
      </c>
      <c r="G81" s="8">
        <v>716</v>
      </c>
      <c r="H81" s="15">
        <f t="shared" ref="H81" si="137">(IF(D81="SELL",E81-F81,IF(D81="BUY",F81-E81)))*C81</f>
        <v>7000</v>
      </c>
      <c r="I81" s="15">
        <v>0</v>
      </c>
      <c r="J81" s="15">
        <f t="shared" ref="J81" si="138">SUM(H81,I81)</f>
        <v>7000</v>
      </c>
      <c r="K81" s="19">
        <v>694</v>
      </c>
    </row>
    <row r="82" spans="1:11" ht="13.5" customHeight="1">
      <c r="A82" s="6">
        <v>43755</v>
      </c>
      <c r="B82" s="7" t="s">
        <v>82</v>
      </c>
      <c r="C82" s="10">
        <v>3200</v>
      </c>
      <c r="D82" s="7" t="s">
        <v>10</v>
      </c>
      <c r="E82" s="8">
        <v>171</v>
      </c>
      <c r="F82" s="8">
        <v>168.2</v>
      </c>
      <c r="G82" s="8">
        <v>165</v>
      </c>
      <c r="H82" s="15">
        <f t="shared" ref="H82" si="139">(IF(D82="SELL",E82-F82,IF(D82="BUY",F82-E82)))*C82</f>
        <v>8960.0000000000364</v>
      </c>
      <c r="I82" s="15">
        <v>0</v>
      </c>
      <c r="J82" s="15">
        <f t="shared" ref="J82" si="140">SUM(H82,I82)</f>
        <v>8960.0000000000364</v>
      </c>
      <c r="K82" s="19">
        <v>173.8</v>
      </c>
    </row>
    <row r="83" spans="1:11" ht="13.5" customHeight="1">
      <c r="A83" s="6">
        <v>43754</v>
      </c>
      <c r="B83" s="7" t="s">
        <v>209</v>
      </c>
      <c r="C83" s="10">
        <v>5000</v>
      </c>
      <c r="D83" s="7" t="s">
        <v>11</v>
      </c>
      <c r="E83" s="8">
        <v>315</v>
      </c>
      <c r="F83" s="8">
        <v>320.3</v>
      </c>
      <c r="G83" s="8">
        <v>326.2</v>
      </c>
      <c r="H83" s="15">
        <f t="shared" ref="H83" si="141">(IF(D83="SELL",E83-F83,IF(D83="BUY",F83-E83)))*C83</f>
        <v>26500.000000000058</v>
      </c>
      <c r="I83" s="15">
        <f>(IF(D83="SELL",IF(G83="",0,F83-G83),IF(D83="BUY",IF(G83="",0,G83-F83))))*C83</f>
        <v>29499.999999999887</v>
      </c>
      <c r="J83" s="15">
        <f t="shared" ref="J83" si="142">SUM(H83,I83)</f>
        <v>55999.999999999942</v>
      </c>
      <c r="K83" s="15">
        <v>309</v>
      </c>
    </row>
    <row r="84" spans="1:11" ht="13.5" customHeight="1">
      <c r="A84" s="6">
        <v>43754</v>
      </c>
      <c r="B84" s="7" t="s">
        <v>119</v>
      </c>
      <c r="C84" s="10">
        <v>3500</v>
      </c>
      <c r="D84" s="7" t="s">
        <v>11</v>
      </c>
      <c r="E84" s="8">
        <v>400</v>
      </c>
      <c r="F84" s="8">
        <v>395</v>
      </c>
      <c r="G84" s="8">
        <v>0</v>
      </c>
      <c r="H84" s="15">
        <f t="shared" ref="H84" si="143">(IF(D84="SELL",E84-F84,IF(D84="BUY",F84-E84)))*C84</f>
        <v>-17500</v>
      </c>
      <c r="I84" s="15">
        <v>0</v>
      </c>
      <c r="J84" s="15">
        <f t="shared" ref="J84" si="144">SUM(H84,I84)</f>
        <v>-17500</v>
      </c>
    </row>
    <row r="85" spans="1:11" ht="13.5" customHeight="1">
      <c r="A85" s="6">
        <v>43754</v>
      </c>
      <c r="B85" s="7" t="s">
        <v>177</v>
      </c>
      <c r="C85" s="10">
        <v>2000</v>
      </c>
      <c r="D85" s="7" t="s">
        <v>11</v>
      </c>
      <c r="E85" s="8">
        <v>243.8</v>
      </c>
      <c r="F85" s="8">
        <v>243.8</v>
      </c>
      <c r="G85" s="8">
        <v>0</v>
      </c>
      <c r="H85" s="15">
        <f t="shared" ref="H85" si="145">(IF(D85="SELL",E85-F85,IF(D85="BUY",F85-E85)))*C85</f>
        <v>0</v>
      </c>
      <c r="I85" s="15">
        <v>0</v>
      </c>
      <c r="J85" s="15">
        <f t="shared" ref="J85" si="146">SUM(H85,I85)</f>
        <v>0</v>
      </c>
      <c r="K85" s="19">
        <v>240</v>
      </c>
    </row>
    <row r="86" spans="1:11" ht="13.5" customHeight="1">
      <c r="A86" s="6">
        <v>43753</v>
      </c>
      <c r="B86" s="7" t="s">
        <v>43</v>
      </c>
      <c r="C86" s="10">
        <v>10000</v>
      </c>
      <c r="D86" s="7" t="s">
        <v>11</v>
      </c>
      <c r="E86" s="8">
        <v>106.8</v>
      </c>
      <c r="F86" s="8">
        <v>103.8</v>
      </c>
      <c r="G86" s="8">
        <v>0</v>
      </c>
      <c r="H86" s="15">
        <f t="shared" ref="H86" si="147">(IF(D86="SELL",E86-F86,IF(D86="BUY",F86-E86)))*C86</f>
        <v>-30000</v>
      </c>
      <c r="I86" s="15">
        <v>0</v>
      </c>
      <c r="J86" s="15">
        <f t="shared" ref="J86" si="148">SUM(H86,I86)</f>
        <v>-30000</v>
      </c>
      <c r="K86" s="19">
        <v>103.8</v>
      </c>
    </row>
    <row r="87" spans="1:11" ht="13.5" customHeight="1">
      <c r="A87" s="6">
        <v>43749</v>
      </c>
      <c r="B87" s="7" t="s">
        <v>194</v>
      </c>
      <c r="C87" s="10">
        <v>2000</v>
      </c>
      <c r="D87" s="7" t="s">
        <v>10</v>
      </c>
      <c r="E87" s="8">
        <v>179.5</v>
      </c>
      <c r="F87" s="8">
        <v>179.5</v>
      </c>
      <c r="G87" s="8">
        <v>938</v>
      </c>
      <c r="H87" s="15">
        <f t="shared" ref="H87" si="149">(IF(D87="SELL",E87-F87,IF(D87="BUY",F87-E87)))*C87</f>
        <v>0</v>
      </c>
      <c r="I87" s="15">
        <v>0</v>
      </c>
      <c r="J87" s="15">
        <f t="shared" ref="J87" si="150">SUM(H87,I87)</f>
        <v>0</v>
      </c>
      <c r="K87" s="15">
        <v>185</v>
      </c>
    </row>
    <row r="88" spans="1:11" ht="13.5" customHeight="1">
      <c r="A88" s="6">
        <v>43747</v>
      </c>
      <c r="B88" s="7" t="s">
        <v>51</v>
      </c>
      <c r="C88" s="10">
        <v>2000</v>
      </c>
      <c r="D88" s="7" t="s">
        <v>10</v>
      </c>
      <c r="E88" s="8">
        <v>969.9</v>
      </c>
      <c r="F88" s="8">
        <v>960</v>
      </c>
      <c r="G88" s="8">
        <v>938</v>
      </c>
      <c r="H88" s="15">
        <f t="shared" ref="H88" si="151">(IF(D88="SELL",E88-F88,IF(D88="BUY",F88-E88)))*C88</f>
        <v>19799.999999999956</v>
      </c>
      <c r="I88" s="15">
        <v>0</v>
      </c>
      <c r="J88" s="15">
        <f t="shared" ref="J88" si="152">SUM(H88,I88)</f>
        <v>19799.999999999956</v>
      </c>
    </row>
    <row r="89" spans="1:11" ht="13.5" customHeight="1">
      <c r="A89" s="6">
        <v>43742</v>
      </c>
      <c r="B89" s="7" t="s">
        <v>120</v>
      </c>
      <c r="C89" s="10">
        <v>3800</v>
      </c>
      <c r="D89" s="7" t="s">
        <v>10</v>
      </c>
      <c r="E89" s="8">
        <v>480.2</v>
      </c>
      <c r="F89" s="8">
        <v>472</v>
      </c>
      <c r="G89" s="8">
        <v>463</v>
      </c>
      <c r="H89" s="15">
        <f t="shared" ref="H89" si="153">(IF(D89="SELL",E89-F89,IF(D89="BUY",F89-E89)))*C89</f>
        <v>31159.999999999956</v>
      </c>
      <c r="I89" s="15">
        <v>0</v>
      </c>
      <c r="J89" s="15">
        <f t="shared" ref="J89" si="154">SUM(H89,I89)</f>
        <v>31159.999999999956</v>
      </c>
    </row>
    <row r="90" spans="1:11" ht="13.5" customHeight="1">
      <c r="A90" s="6">
        <v>43739</v>
      </c>
      <c r="B90" s="7" t="s">
        <v>60</v>
      </c>
      <c r="C90" s="10">
        <v>2000</v>
      </c>
      <c r="D90" s="7" t="s">
        <v>10</v>
      </c>
      <c r="E90" s="8">
        <v>393</v>
      </c>
      <c r="F90" s="8">
        <v>388</v>
      </c>
      <c r="G90" s="8">
        <v>382.6</v>
      </c>
      <c r="H90" s="15">
        <f t="shared" ref="H90" si="155">(IF(D90="SELL",E90-F90,IF(D90="BUY",F90-E90)))*C90</f>
        <v>10000</v>
      </c>
      <c r="I90" s="15">
        <f>(IF(D90="SELL",IF(G90="",0,F90-G90),IF(D90="BUY",IF(G90="",0,G90-F90))))*C90</f>
        <v>10799.999999999955</v>
      </c>
      <c r="J90" s="15">
        <f t="shared" ref="J90" si="156">SUM(H90,I90)</f>
        <v>20799.999999999956</v>
      </c>
    </row>
    <row r="91" spans="1:11" ht="13.5" customHeight="1">
      <c r="A91" s="6">
        <v>43738</v>
      </c>
      <c r="B91" s="7" t="s">
        <v>200</v>
      </c>
      <c r="C91" s="10">
        <v>6500</v>
      </c>
      <c r="D91" s="7" t="s">
        <v>11</v>
      </c>
      <c r="E91" s="8">
        <v>176.9</v>
      </c>
      <c r="F91" s="8">
        <v>179.9</v>
      </c>
      <c r="G91" s="8">
        <v>0</v>
      </c>
      <c r="H91" s="15">
        <f t="shared" ref="H91" si="157">(IF(D91="SELL",E91-F91,IF(D91="BUY",F91-E91)))*C91</f>
        <v>19500</v>
      </c>
      <c r="I91" s="15">
        <v>0</v>
      </c>
      <c r="J91" s="15">
        <f t="shared" ref="J91" si="158">SUM(H91,I91)</f>
        <v>19500</v>
      </c>
    </row>
    <row r="92" spans="1:11" ht="13.5" customHeight="1">
      <c r="A92" s="6">
        <v>43735</v>
      </c>
      <c r="B92" s="7" t="s">
        <v>185</v>
      </c>
      <c r="C92" s="10">
        <v>3500</v>
      </c>
      <c r="D92" s="7" t="s">
        <v>10</v>
      </c>
      <c r="E92" s="8">
        <v>358</v>
      </c>
      <c r="F92" s="8">
        <v>355.6</v>
      </c>
      <c r="G92" s="8">
        <v>0</v>
      </c>
      <c r="H92" s="15">
        <f t="shared" ref="H92" si="159">(IF(D92="SELL",E92-F92,IF(D92="BUY",F92-E92)))*C92</f>
        <v>8399.99999999992</v>
      </c>
      <c r="I92" s="15">
        <v>0</v>
      </c>
      <c r="J92" s="15">
        <f t="shared" ref="J92" si="160">SUM(H92,I92)</f>
        <v>8399.99999999992</v>
      </c>
    </row>
    <row r="93" spans="1:11" ht="13.5" customHeight="1">
      <c r="A93" s="6">
        <v>43735</v>
      </c>
      <c r="B93" s="7" t="s">
        <v>51</v>
      </c>
      <c r="C93" s="10">
        <v>1000</v>
      </c>
      <c r="D93" s="7" t="s">
        <v>10</v>
      </c>
      <c r="E93" s="8">
        <v>1040</v>
      </c>
      <c r="F93" s="8">
        <v>1038</v>
      </c>
      <c r="G93" s="8">
        <v>0</v>
      </c>
      <c r="H93" s="15">
        <f t="shared" ref="H93" si="161">(IF(D93="SELL",E93-F93,IF(D93="BUY",F93-E93)))*C93</f>
        <v>2000</v>
      </c>
      <c r="I93" s="15">
        <v>0</v>
      </c>
      <c r="J93" s="15">
        <f t="shared" ref="J93" si="162">SUM(H93,I93)</f>
        <v>2000</v>
      </c>
    </row>
    <row r="94" spans="1:11" ht="13.5" customHeight="1">
      <c r="A94" s="6">
        <v>43734</v>
      </c>
      <c r="B94" s="7" t="s">
        <v>123</v>
      </c>
      <c r="C94" s="10">
        <v>500</v>
      </c>
      <c r="D94" s="7" t="s">
        <v>11</v>
      </c>
      <c r="E94" s="8">
        <v>1845</v>
      </c>
      <c r="F94" s="8">
        <v>1860</v>
      </c>
      <c r="G94" s="8">
        <v>1875</v>
      </c>
      <c r="H94" s="15">
        <f t="shared" ref="H94" si="163">(IF(D94="SELL",E94-F94,IF(D94="BUY",F94-E94)))*C94</f>
        <v>7500</v>
      </c>
      <c r="I94" s="15">
        <f>(IF(D94="SELL",IF(G94="",0,F94-G94),IF(D94="BUY",IF(G94="",0,G94-F94))))*C94</f>
        <v>7500</v>
      </c>
      <c r="J94" s="15">
        <f t="shared" ref="J94" si="164">SUM(H94,I94)</f>
        <v>15000</v>
      </c>
    </row>
    <row r="95" spans="1:11" ht="13.5" customHeight="1">
      <c r="A95" s="6">
        <v>43732</v>
      </c>
      <c r="B95" s="7" t="s">
        <v>207</v>
      </c>
      <c r="C95" s="10">
        <v>1000</v>
      </c>
      <c r="D95" s="7" t="s">
        <v>11</v>
      </c>
      <c r="E95" s="8">
        <v>811</v>
      </c>
      <c r="F95" s="8">
        <v>823.2</v>
      </c>
      <c r="G95" s="8">
        <v>838.3</v>
      </c>
      <c r="H95" s="15">
        <f t="shared" ref="H95" si="165">(IF(D95="SELL",E95-F95,IF(D95="BUY",F95-E95)))*C95</f>
        <v>12200.000000000045</v>
      </c>
      <c r="I95" s="15">
        <v>0</v>
      </c>
      <c r="J95" s="15">
        <f t="shared" ref="J95" si="166">SUM(H95,I95)</f>
        <v>12200.000000000045</v>
      </c>
    </row>
    <row r="96" spans="1:11" ht="13.5" customHeight="1">
      <c r="A96" s="6">
        <v>43732</v>
      </c>
      <c r="B96" s="7" t="s">
        <v>138</v>
      </c>
      <c r="C96" s="10">
        <v>2000</v>
      </c>
      <c r="D96" s="7" t="s">
        <v>11</v>
      </c>
      <c r="E96" s="8">
        <v>562</v>
      </c>
      <c r="F96" s="8">
        <v>562</v>
      </c>
      <c r="G96" s="8">
        <v>0</v>
      </c>
      <c r="H96" s="15">
        <f t="shared" ref="H96" si="167">(IF(D96="SELL",E96-F96,IF(D96="BUY",F96-E96)))*C96</f>
        <v>0</v>
      </c>
      <c r="I96" s="15">
        <v>0</v>
      </c>
      <c r="J96" s="15">
        <v>0</v>
      </c>
    </row>
    <row r="97" spans="1:10" ht="13.5" customHeight="1">
      <c r="A97" s="6">
        <v>43731</v>
      </c>
      <c r="B97" s="7" t="s">
        <v>206</v>
      </c>
      <c r="C97" s="10">
        <v>3200</v>
      </c>
      <c r="D97" s="7" t="s">
        <v>11</v>
      </c>
      <c r="E97" s="8">
        <v>518.20000000000005</v>
      </c>
      <c r="F97" s="8">
        <v>523</v>
      </c>
      <c r="G97" s="8">
        <v>532</v>
      </c>
      <c r="H97" s="15">
        <f t="shared" ref="H97" si="168">(IF(D97="SELL",E97-F97,IF(D97="BUY",F97-E97)))*C97</f>
        <v>15359.999999999854</v>
      </c>
      <c r="I97" s="15">
        <f>(IF(D97="SELL",IF(G97="",0,F97-G97),IF(D97="BUY",IF(G97="",0,G97-F97))))*C97</f>
        <v>28800</v>
      </c>
      <c r="J97" s="15">
        <f t="shared" ref="J97" si="169">SUM(H97,I97)</f>
        <v>44159.999999999854</v>
      </c>
    </row>
    <row r="98" spans="1:10" ht="13.5" customHeight="1">
      <c r="A98" s="6">
        <v>43728</v>
      </c>
      <c r="B98" s="7" t="s">
        <v>66</v>
      </c>
      <c r="C98" s="10">
        <v>1100</v>
      </c>
      <c r="D98" s="7" t="s">
        <v>11</v>
      </c>
      <c r="E98" s="8">
        <v>1168.8</v>
      </c>
      <c r="F98" s="8">
        <v>1183</v>
      </c>
      <c r="G98" s="8">
        <v>1208</v>
      </c>
      <c r="H98" s="15">
        <f t="shared" ref="H98" si="170">(IF(D98="SELL",E98-F98,IF(D98="BUY",F98-E98)))*C98</f>
        <v>15620.000000000051</v>
      </c>
      <c r="I98" s="15">
        <f>(IF(D98="SELL",IF(G98="",0,F98-G98),IF(D98="BUY",IF(G98="",0,G98-F98))))*C98</f>
        <v>27500</v>
      </c>
      <c r="J98" s="15">
        <f t="shared" ref="J98" si="171">SUM(H98,I98)</f>
        <v>43120.000000000051</v>
      </c>
    </row>
    <row r="99" spans="1:10" ht="13.5" customHeight="1">
      <c r="A99" s="6">
        <v>43727</v>
      </c>
      <c r="B99" s="7" t="s">
        <v>47</v>
      </c>
      <c r="C99" s="10">
        <v>2800</v>
      </c>
      <c r="D99" s="7" t="s">
        <v>10</v>
      </c>
      <c r="E99" s="8">
        <v>305</v>
      </c>
      <c r="F99" s="8">
        <v>305</v>
      </c>
      <c r="G99" s="8">
        <v>0</v>
      </c>
      <c r="H99" s="15">
        <f t="shared" ref="H99" si="172">(IF(D99="SELL",E99-F99,IF(D99="BUY",F99-E99)))*C99</f>
        <v>0</v>
      </c>
      <c r="I99" s="15">
        <v>0</v>
      </c>
      <c r="J99" s="15">
        <f t="shared" ref="J99" si="173">SUM(H99,I99)</f>
        <v>0</v>
      </c>
    </row>
    <row r="100" spans="1:10" ht="13.5" customHeight="1">
      <c r="A100" s="6">
        <v>43725</v>
      </c>
      <c r="B100" s="7" t="s">
        <v>205</v>
      </c>
      <c r="C100" s="10">
        <v>1000</v>
      </c>
      <c r="D100" s="7" t="s">
        <v>11</v>
      </c>
      <c r="E100" s="8">
        <v>1175</v>
      </c>
      <c r="F100" s="8">
        <v>1156</v>
      </c>
      <c r="G100" s="8">
        <v>350</v>
      </c>
      <c r="H100" s="15">
        <f t="shared" ref="H100" si="174">(IF(D100="SELL",E100-F100,IF(D100="BUY",F100-E100)))*C100</f>
        <v>-19000</v>
      </c>
      <c r="I100" s="15">
        <v>0</v>
      </c>
      <c r="J100" s="15">
        <f t="shared" ref="J100" si="175">SUM(H100,I100)</f>
        <v>-19000</v>
      </c>
    </row>
    <row r="101" spans="1:10" ht="13.5" customHeight="1">
      <c r="A101" s="6">
        <v>43720</v>
      </c>
      <c r="B101" s="7" t="s">
        <v>145</v>
      </c>
      <c r="C101" s="10">
        <v>5000</v>
      </c>
      <c r="D101" s="7" t="s">
        <v>11</v>
      </c>
      <c r="E101" s="8">
        <v>335</v>
      </c>
      <c r="F101" s="8">
        <v>341</v>
      </c>
      <c r="G101" s="8">
        <v>350</v>
      </c>
      <c r="H101" s="15">
        <f t="shared" ref="H101" si="176">(IF(D101="SELL",E101-F101,IF(D101="BUY",F101-E101)))*C101</f>
        <v>30000</v>
      </c>
      <c r="I101" s="15">
        <v>0</v>
      </c>
      <c r="J101" s="15">
        <f t="shared" ref="J101" si="177">SUM(H101,I101)</f>
        <v>30000</v>
      </c>
    </row>
    <row r="102" spans="1:10" ht="13.5" customHeight="1">
      <c r="A102" s="6">
        <v>43719</v>
      </c>
      <c r="B102" s="7" t="s">
        <v>66</v>
      </c>
      <c r="C102" s="10">
        <v>1000</v>
      </c>
      <c r="D102" s="7" t="s">
        <v>11</v>
      </c>
      <c r="E102" s="8">
        <v>1026</v>
      </c>
      <c r="F102" s="8">
        <v>1036</v>
      </c>
      <c r="G102" s="8">
        <v>1046</v>
      </c>
      <c r="H102" s="15">
        <f t="shared" ref="H102" si="178">(IF(D102="SELL",E102-F102,IF(D102="BUY",F102-E102)))*C102</f>
        <v>10000</v>
      </c>
      <c r="I102" s="15">
        <f>(IF(D102="SELL",IF(G102="",0,F102-G102),IF(D102="BUY",IF(G102="",0,G102-F102))))*C102</f>
        <v>10000</v>
      </c>
      <c r="J102" s="15">
        <f t="shared" ref="J102" si="179">SUM(H102,I102)</f>
        <v>20000</v>
      </c>
    </row>
    <row r="103" spans="1:10" ht="13.5" customHeight="1">
      <c r="A103" s="6">
        <v>43717</v>
      </c>
      <c r="B103" s="7" t="s">
        <v>185</v>
      </c>
      <c r="C103" s="10">
        <v>3500</v>
      </c>
      <c r="D103" s="7" t="s">
        <v>11</v>
      </c>
      <c r="E103" s="8">
        <v>423.1</v>
      </c>
      <c r="F103" s="8">
        <v>431</v>
      </c>
      <c r="G103" s="8">
        <v>441</v>
      </c>
      <c r="H103" s="15">
        <f t="shared" ref="H103" si="180">(IF(D103="SELL",E103-F103,IF(D103="BUY",F103-E103)))*C103</f>
        <v>27649.99999999992</v>
      </c>
      <c r="I103" s="15">
        <f>(IF(D103="SELL",IF(G103="",0,F103-G103),IF(D103="BUY",IF(G103="",0,G103-F103))))*C103</f>
        <v>35000</v>
      </c>
      <c r="J103" s="15">
        <f t="shared" ref="J103" si="181">SUM(H103,I103)</f>
        <v>62649.99999999992</v>
      </c>
    </row>
    <row r="104" spans="1:10" ht="13.5" customHeight="1">
      <c r="A104" s="6">
        <v>43714</v>
      </c>
      <c r="B104" s="7" t="s">
        <v>185</v>
      </c>
      <c r="C104" s="10">
        <v>3800</v>
      </c>
      <c r="D104" s="7" t="s">
        <v>11</v>
      </c>
      <c r="E104" s="8">
        <v>341</v>
      </c>
      <c r="F104" s="8">
        <v>348</v>
      </c>
      <c r="G104" s="8">
        <v>356</v>
      </c>
      <c r="H104" s="15">
        <f t="shared" ref="H104" si="182">(IF(D104="SELL",E104-F104,IF(D104="BUY",F104-E104)))*C104</f>
        <v>26600</v>
      </c>
      <c r="I104" s="15">
        <f>(IF(D104="SELL",IF(G104="",0,F104-G104),IF(D104="BUY",IF(G104="",0,G104-F104))))*C104</f>
        <v>30400</v>
      </c>
      <c r="J104" s="15">
        <f t="shared" ref="J104" si="183">SUM(H104,I104)</f>
        <v>57000</v>
      </c>
    </row>
    <row r="105" spans="1:10" ht="13.5" customHeight="1">
      <c r="A105" s="6">
        <v>43713</v>
      </c>
      <c r="B105" s="7" t="s">
        <v>74</v>
      </c>
      <c r="C105" s="10">
        <v>3800</v>
      </c>
      <c r="D105" s="7" t="s">
        <v>11</v>
      </c>
      <c r="E105" s="8">
        <v>473.2</v>
      </c>
      <c r="F105" s="8">
        <v>480</v>
      </c>
      <c r="G105" s="8">
        <v>488</v>
      </c>
      <c r="H105" s="15">
        <f t="shared" ref="H105" si="184">(IF(D105="SELL",E105-F105,IF(D105="BUY",F105-E105)))*C105</f>
        <v>25840.000000000044</v>
      </c>
      <c r="I105" s="15">
        <f>(IF(D105="SELL",IF(G105="",0,F105-G105),IF(D105="BUY",IF(G105="",0,G105-F105))))*C105</f>
        <v>30400</v>
      </c>
      <c r="J105" s="15">
        <f t="shared" ref="J105" si="185">SUM(H105,I105)</f>
        <v>56240.000000000044</v>
      </c>
    </row>
    <row r="106" spans="1:10" ht="13.5" customHeight="1">
      <c r="A106" s="6">
        <v>43712</v>
      </c>
      <c r="B106" s="7" t="s">
        <v>204</v>
      </c>
      <c r="C106" s="10">
        <v>3500</v>
      </c>
      <c r="D106" s="7" t="s">
        <v>11</v>
      </c>
      <c r="E106" s="8">
        <v>500</v>
      </c>
      <c r="F106" s="8">
        <v>504.65</v>
      </c>
      <c r="G106" s="8">
        <v>0</v>
      </c>
      <c r="H106" s="15">
        <f t="shared" ref="H106" si="186">(IF(D106="SELL",E106-F106,IF(D106="BUY",F106-E106)))*C106</f>
        <v>16274.99999999992</v>
      </c>
      <c r="I106" s="15">
        <v>0</v>
      </c>
      <c r="J106" s="15">
        <f t="shared" ref="J106" si="187">SUM(H106,I106)</f>
        <v>16274.99999999992</v>
      </c>
    </row>
    <row r="107" spans="1:10" ht="13.5" customHeight="1">
      <c r="A107" s="6">
        <v>43712</v>
      </c>
      <c r="B107" s="7" t="s">
        <v>123</v>
      </c>
      <c r="C107" s="10">
        <v>1000</v>
      </c>
      <c r="D107" s="7" t="s">
        <v>11</v>
      </c>
      <c r="E107" s="8">
        <v>1650</v>
      </c>
      <c r="F107" s="8">
        <v>1620</v>
      </c>
      <c r="G107" s="8">
        <v>0</v>
      </c>
      <c r="H107" s="15">
        <f t="shared" ref="H107" si="188">(IF(D107="SELL",E107-F107,IF(D107="BUY",F107-E107)))*C107</f>
        <v>-30000</v>
      </c>
      <c r="I107" s="15">
        <v>0</v>
      </c>
      <c r="J107" s="15">
        <f t="shared" ref="J107" si="189">SUM(H107,I107)</f>
        <v>-30000</v>
      </c>
    </row>
    <row r="108" spans="1:10" ht="13.5" customHeight="1">
      <c r="A108" s="6">
        <v>43711</v>
      </c>
      <c r="B108" s="7" t="s">
        <v>203</v>
      </c>
      <c r="C108" s="10">
        <v>2000</v>
      </c>
      <c r="D108" s="7" t="s">
        <v>11</v>
      </c>
      <c r="E108" s="8">
        <v>575</v>
      </c>
      <c r="F108" s="8">
        <v>565</v>
      </c>
      <c r="G108" s="8">
        <v>0</v>
      </c>
      <c r="H108" s="15">
        <f t="shared" ref="H108" si="190">(IF(D108="SELL",E108-F108,IF(D108="BUY",F108-E108)))*C108</f>
        <v>-20000</v>
      </c>
      <c r="I108" s="15">
        <v>0</v>
      </c>
      <c r="J108" s="15">
        <f t="shared" ref="J108" si="191">SUM(H108,I108)</f>
        <v>-20000</v>
      </c>
    </row>
    <row r="109" spans="1:10" ht="13.5" customHeight="1">
      <c r="A109" s="6">
        <v>43705</v>
      </c>
      <c r="B109" s="7" t="s">
        <v>201</v>
      </c>
      <c r="C109" s="10">
        <v>800</v>
      </c>
      <c r="D109" s="7" t="s">
        <v>11</v>
      </c>
      <c r="E109" s="8">
        <v>1516.2</v>
      </c>
      <c r="F109" s="8">
        <v>1526</v>
      </c>
      <c r="G109" s="8">
        <v>1535</v>
      </c>
      <c r="H109" s="15">
        <f t="shared" ref="H109" si="192">(IF(D109="SELL",E109-F109,IF(D109="BUY",F109-E109)))*C109</f>
        <v>7839.9999999999636</v>
      </c>
      <c r="I109" s="15">
        <f>(IF(D109="SELL",IF(G109="",0,F109-G109),IF(D109="BUY",IF(G109="",0,G109-F109))))*C109</f>
        <v>7200</v>
      </c>
      <c r="J109" s="15">
        <f t="shared" ref="J109" si="193">SUM(H109,I109)</f>
        <v>15039.999999999964</v>
      </c>
    </row>
    <row r="110" spans="1:10" ht="13.5" customHeight="1">
      <c r="A110" s="6">
        <v>43704</v>
      </c>
      <c r="B110" s="7" t="s">
        <v>202</v>
      </c>
      <c r="C110" s="10">
        <v>3500</v>
      </c>
      <c r="D110" s="7" t="s">
        <v>11</v>
      </c>
      <c r="E110" s="8">
        <v>251</v>
      </c>
      <c r="F110" s="8">
        <v>256</v>
      </c>
      <c r="G110" s="8">
        <v>259.55</v>
      </c>
      <c r="H110" s="15">
        <f t="shared" ref="H110" si="194">(IF(D110="SELL",E110-F110,IF(D110="BUY",F110-E110)))*C110</f>
        <v>17500</v>
      </c>
      <c r="I110" s="15">
        <f>(IF(D110="SELL",IF(G110="",0,F110-G110),IF(D110="BUY",IF(G110="",0,G110-F110))))*C110</f>
        <v>12425.00000000004</v>
      </c>
      <c r="J110" s="15">
        <f t="shared" ref="J110" si="195">SUM(H110,I110)</f>
        <v>29925.00000000004</v>
      </c>
    </row>
    <row r="111" spans="1:10" ht="13.5" customHeight="1">
      <c r="A111" s="6">
        <v>43700</v>
      </c>
      <c r="B111" s="7" t="s">
        <v>120</v>
      </c>
      <c r="C111" s="10">
        <v>3200</v>
      </c>
      <c r="D111" s="7" t="s">
        <v>11</v>
      </c>
      <c r="E111" s="8">
        <v>465.3</v>
      </c>
      <c r="F111" s="8">
        <v>465.3</v>
      </c>
      <c r="G111" s="8">
        <v>0</v>
      </c>
      <c r="H111" s="15">
        <f t="shared" ref="H111" si="196">(IF(D111="SELL",E111-F111,IF(D111="BUY",F111-E111)))*C111</f>
        <v>0</v>
      </c>
      <c r="I111" s="15">
        <v>0</v>
      </c>
      <c r="J111" s="15">
        <v>0</v>
      </c>
    </row>
    <row r="112" spans="1:10" ht="13.5" customHeight="1">
      <c r="A112" s="6">
        <v>43698</v>
      </c>
      <c r="B112" s="7" t="s">
        <v>126</v>
      </c>
      <c r="C112" s="10">
        <v>5000</v>
      </c>
      <c r="D112" s="7" t="s">
        <v>11</v>
      </c>
      <c r="E112" s="8">
        <v>438.2</v>
      </c>
      <c r="F112" s="8">
        <v>444</v>
      </c>
      <c r="G112" s="8">
        <v>451.1</v>
      </c>
      <c r="H112" s="15">
        <f t="shared" ref="H112" si="197">(IF(D112="SELL",E112-F112,IF(D112="BUY",F112-E112)))*C112</f>
        <v>29000.000000000058</v>
      </c>
      <c r="I112" s="15">
        <f>(IF(D112="SELL",IF(G112="",0,F112-G112),IF(D112="BUY",IF(G112="",0,G112-F112))))*C112</f>
        <v>35500.000000000116</v>
      </c>
      <c r="J112" s="15">
        <f t="shared" ref="J112" si="198">SUM(H112,I112)</f>
        <v>64500.000000000175</v>
      </c>
    </row>
    <row r="113" spans="1:10" ht="13.5" customHeight="1">
      <c r="A113" s="6">
        <v>43693</v>
      </c>
      <c r="B113" s="7" t="s">
        <v>201</v>
      </c>
      <c r="C113" s="10">
        <v>1000</v>
      </c>
      <c r="D113" s="7" t="s">
        <v>11</v>
      </c>
      <c r="E113" s="8">
        <v>1420</v>
      </c>
      <c r="F113" s="8">
        <v>1432</v>
      </c>
      <c r="G113" s="8">
        <v>1450</v>
      </c>
      <c r="H113" s="15">
        <f t="shared" ref="H113" si="199">(IF(D113="SELL",E113-F113,IF(D113="BUY",F113-E113)))*C113</f>
        <v>12000</v>
      </c>
      <c r="I113" s="15">
        <f>(IF(D113="SELL",IF(G113="",0,F113-G113),IF(D113="BUY",IF(G113="",0,G113-F113))))*C113</f>
        <v>18000</v>
      </c>
      <c r="J113" s="15">
        <f t="shared" ref="J113" si="200">SUM(H113,I113)</f>
        <v>30000</v>
      </c>
    </row>
    <row r="114" spans="1:10" ht="13.5" customHeight="1">
      <c r="A114" s="6">
        <v>43691</v>
      </c>
      <c r="B114" s="7" t="s">
        <v>200</v>
      </c>
      <c r="C114" s="10">
        <v>5500</v>
      </c>
      <c r="D114" s="7" t="s">
        <v>11</v>
      </c>
      <c r="E114" s="8">
        <v>189</v>
      </c>
      <c r="F114" s="8">
        <v>189</v>
      </c>
      <c r="G114" s="8">
        <v>0</v>
      </c>
      <c r="H114" s="15">
        <f t="shared" ref="H114" si="201">(IF(D114="SELL",E114-F114,IF(D114="BUY",F114-E114)))*C114</f>
        <v>0</v>
      </c>
      <c r="I114" s="15">
        <v>0</v>
      </c>
      <c r="J114" s="15">
        <f t="shared" ref="J114" si="202">SUM(H114,I114)</f>
        <v>0</v>
      </c>
    </row>
    <row r="115" spans="1:10" ht="13.5" customHeight="1">
      <c r="A115" s="6">
        <v>43686</v>
      </c>
      <c r="B115" s="7" t="s">
        <v>199</v>
      </c>
      <c r="C115" s="10">
        <v>500</v>
      </c>
      <c r="D115" s="7" t="s">
        <v>11</v>
      </c>
      <c r="E115" s="8">
        <v>2230.8000000000002</v>
      </c>
      <c r="F115" s="8">
        <v>2230.8000000000002</v>
      </c>
      <c r="G115" s="8">
        <v>0</v>
      </c>
      <c r="H115" s="15">
        <f t="shared" ref="H115" si="203">(IF(D115="SELL",E115-F115,IF(D115="BUY",F115-E115)))*C115</f>
        <v>0</v>
      </c>
      <c r="I115" s="15">
        <v>0</v>
      </c>
      <c r="J115" s="15">
        <f t="shared" ref="J115" si="204">SUM(H115,I115)</f>
        <v>0</v>
      </c>
    </row>
    <row r="116" spans="1:10" ht="13.5" customHeight="1">
      <c r="A116" s="6">
        <v>43685</v>
      </c>
      <c r="B116" s="7" t="s">
        <v>65</v>
      </c>
      <c r="C116" s="10">
        <v>3500</v>
      </c>
      <c r="D116" s="7" t="s">
        <v>10</v>
      </c>
      <c r="E116" s="8">
        <v>692</v>
      </c>
      <c r="F116" s="8">
        <v>686.2</v>
      </c>
      <c r="G116" s="8">
        <v>680.2</v>
      </c>
      <c r="H116" s="15">
        <f t="shared" ref="H116" si="205">(IF(D116="SELL",E116-F116,IF(D116="BUY",F116-E116)))*C116</f>
        <v>20299.99999999984</v>
      </c>
      <c r="I116" s="15">
        <f>(IF(D116="SELL",IF(G116="",0,F116-G116),IF(D116="BUY",IF(G116="",0,G116-F116))))*C116</f>
        <v>21000</v>
      </c>
      <c r="J116" s="15">
        <f t="shared" ref="J116" si="206">SUM(H116,I116)</f>
        <v>41299.99999999984</v>
      </c>
    </row>
    <row r="117" spans="1:10" ht="13.5" customHeight="1">
      <c r="A117" s="6">
        <v>43684</v>
      </c>
      <c r="B117" s="7" t="s">
        <v>51</v>
      </c>
      <c r="C117" s="10">
        <v>1500</v>
      </c>
      <c r="D117" s="7" t="s">
        <v>11</v>
      </c>
      <c r="E117" s="8">
        <v>1058</v>
      </c>
      <c r="F117" s="8">
        <v>1047</v>
      </c>
      <c r="G117" s="8">
        <v>0</v>
      </c>
      <c r="H117" s="15">
        <f t="shared" ref="H117" si="207">(IF(D117="SELL",E117-F117,IF(D117="BUY",F117-E117)))*C117</f>
        <v>-16500</v>
      </c>
      <c r="I117" s="15">
        <v>0</v>
      </c>
      <c r="J117" s="15">
        <f t="shared" ref="J117" si="208">SUM(H117,I117)</f>
        <v>-16500</v>
      </c>
    </row>
    <row r="118" spans="1:10" ht="13.5" customHeight="1">
      <c r="A118" s="6">
        <v>43682</v>
      </c>
      <c r="B118" s="7" t="s">
        <v>73</v>
      </c>
      <c r="C118" s="10">
        <v>3200</v>
      </c>
      <c r="D118" s="7" t="s">
        <v>11</v>
      </c>
      <c r="E118" s="8">
        <v>369.2</v>
      </c>
      <c r="F118" s="8">
        <v>375.3</v>
      </c>
      <c r="G118" s="8">
        <v>380</v>
      </c>
      <c r="H118" s="15">
        <f t="shared" ref="H118" si="209">(IF(D118="SELL",E118-F118,IF(D118="BUY",F118-E118)))*C118</f>
        <v>19520.000000000073</v>
      </c>
      <c r="I118" s="15">
        <f>(IF(D118="SELL",IF(G118="",0,F118-G118),IF(D118="BUY",IF(G118="",0,G118-F118))))*C118</f>
        <v>15039.999999999964</v>
      </c>
      <c r="J118" s="15">
        <f t="shared" ref="J118" si="210">SUM(H118,I118)</f>
        <v>34560.000000000036</v>
      </c>
    </row>
    <row r="119" spans="1:10" ht="13.5" customHeight="1">
      <c r="A119" s="6">
        <v>43679</v>
      </c>
      <c r="B119" s="7" t="s">
        <v>73</v>
      </c>
      <c r="C119" s="10">
        <v>3500</v>
      </c>
      <c r="D119" s="7" t="s">
        <v>11</v>
      </c>
      <c r="E119" s="8">
        <v>371.8</v>
      </c>
      <c r="F119" s="8">
        <v>376</v>
      </c>
      <c r="G119" s="8">
        <v>380.3</v>
      </c>
      <c r="H119" s="15">
        <f t="shared" ref="H119" si="211">(IF(D119="SELL",E119-F119,IF(D119="BUY",F119-E119)))*C119</f>
        <v>14699.99999999996</v>
      </c>
      <c r="I119" s="15">
        <f>(IF(D119="SELL",IF(G119="",0,F119-G119),IF(D119="BUY",IF(G119="",0,G119-F119))))*C119</f>
        <v>15050.00000000004</v>
      </c>
      <c r="J119" s="15">
        <f t="shared" ref="J119" si="212">SUM(H119,I119)</f>
        <v>29750</v>
      </c>
    </row>
    <row r="120" spans="1:10" ht="13.5" customHeight="1">
      <c r="A120" s="6">
        <v>43676</v>
      </c>
      <c r="B120" s="7" t="s">
        <v>73</v>
      </c>
      <c r="C120" s="10">
        <v>3000</v>
      </c>
      <c r="D120" s="7" t="s">
        <v>11</v>
      </c>
      <c r="E120" s="8">
        <v>393.2</v>
      </c>
      <c r="F120" s="8">
        <v>398</v>
      </c>
      <c r="G120" s="8">
        <v>406.5</v>
      </c>
      <c r="H120" s="15">
        <f t="shared" ref="H120" si="213">(IF(D120="SELL",E120-F120,IF(D120="BUY",F120-E120)))*C120</f>
        <v>14400.000000000035</v>
      </c>
      <c r="I120" s="15">
        <f>(IF(D120="SELL",IF(G120="",0,F120-G120),IF(D120="BUY",IF(G120="",0,G120-F120))))*C120</f>
        <v>25500</v>
      </c>
      <c r="J120" s="15">
        <f t="shared" ref="J120" si="214">SUM(H120,I120)</f>
        <v>39900.000000000036</v>
      </c>
    </row>
    <row r="121" spans="1:10" ht="13.5" customHeight="1">
      <c r="A121" s="6">
        <v>43675</v>
      </c>
      <c r="B121" s="7" t="s">
        <v>53</v>
      </c>
      <c r="C121" s="10">
        <v>3500</v>
      </c>
      <c r="D121" s="7" t="s">
        <v>11</v>
      </c>
      <c r="E121" s="8">
        <v>338</v>
      </c>
      <c r="F121" s="8">
        <v>332</v>
      </c>
      <c r="G121" s="8">
        <v>0</v>
      </c>
      <c r="H121" s="15">
        <f t="shared" ref="H121" si="215">(IF(D121="SELL",E121-F121,IF(D121="BUY",F121-E121)))*C121</f>
        <v>-21000</v>
      </c>
      <c r="I121" s="15">
        <v>0</v>
      </c>
      <c r="J121" s="15">
        <f t="shared" ref="J121" si="216">SUM(H121,I121)</f>
        <v>-21000</v>
      </c>
    </row>
    <row r="122" spans="1:10" ht="13.5" customHeight="1">
      <c r="A122" s="6">
        <v>43672</v>
      </c>
      <c r="B122" s="7" t="s">
        <v>65</v>
      </c>
      <c r="C122" s="10">
        <v>2000</v>
      </c>
      <c r="D122" s="7" t="s">
        <v>10</v>
      </c>
      <c r="E122" s="8">
        <v>710</v>
      </c>
      <c r="F122" s="8">
        <v>718</v>
      </c>
      <c r="G122" s="8">
        <v>0</v>
      </c>
      <c r="H122" s="15">
        <f t="shared" ref="H122" si="217">(IF(D122="SELL",E122-F122,IF(D122="BUY",F122-E122)))*C122</f>
        <v>-16000</v>
      </c>
      <c r="I122" s="15">
        <v>0</v>
      </c>
      <c r="J122" s="15">
        <f t="shared" ref="J122" si="218">SUM(H122,I122)</f>
        <v>-16000</v>
      </c>
    </row>
    <row r="123" spans="1:10" ht="13.5" customHeight="1">
      <c r="A123" s="6">
        <v>43671</v>
      </c>
      <c r="B123" s="7" t="s">
        <v>198</v>
      </c>
      <c r="C123" s="10">
        <v>3500</v>
      </c>
      <c r="D123" s="7" t="s">
        <v>11</v>
      </c>
      <c r="E123" s="8">
        <v>255.3</v>
      </c>
      <c r="F123" s="8">
        <v>259.5</v>
      </c>
      <c r="G123" s="8">
        <v>265.3</v>
      </c>
      <c r="H123" s="15">
        <f t="shared" ref="H123" si="219">(IF(D123="SELL",E123-F123,IF(D123="BUY",F123-E123)))*C123</f>
        <v>14699.99999999996</v>
      </c>
      <c r="I123" s="15">
        <v>0</v>
      </c>
      <c r="J123" s="15">
        <f t="shared" ref="J123" si="220">SUM(H123,I123)</f>
        <v>14699.99999999996</v>
      </c>
    </row>
    <row r="124" spans="1:10" ht="13.5" customHeight="1">
      <c r="A124" s="6">
        <v>43670</v>
      </c>
      <c r="B124" s="7" t="s">
        <v>198</v>
      </c>
      <c r="C124" s="10">
        <v>2800</v>
      </c>
      <c r="D124" s="7" t="s">
        <v>11</v>
      </c>
      <c r="E124" s="8">
        <v>244.6</v>
      </c>
      <c r="F124" s="8">
        <v>248</v>
      </c>
      <c r="G124" s="8">
        <v>251.5</v>
      </c>
      <c r="H124" s="15">
        <f t="shared" ref="H124" si="221">(IF(D124="SELL",E124-F124,IF(D124="BUY",F124-E124)))*C124</f>
        <v>9520.0000000000164</v>
      </c>
      <c r="I124" s="15">
        <v>0</v>
      </c>
      <c r="J124" s="15">
        <f t="shared" ref="J124" si="222">SUM(H124,I124)</f>
        <v>9520.0000000000164</v>
      </c>
    </row>
    <row r="125" spans="1:10" ht="13.5" customHeight="1">
      <c r="A125" s="6">
        <v>43669</v>
      </c>
      <c r="B125" s="7" t="s">
        <v>116</v>
      </c>
      <c r="C125" s="10">
        <v>10000</v>
      </c>
      <c r="D125" s="7" t="s">
        <v>11</v>
      </c>
      <c r="E125" s="8">
        <v>56.5</v>
      </c>
      <c r="F125" s="8">
        <v>58.5</v>
      </c>
      <c r="G125" s="8">
        <v>60.5</v>
      </c>
      <c r="H125" s="15">
        <f t="shared" ref="H125" si="223">(IF(D125="SELL",E125-F125,IF(D125="BUY",F125-E125)))*C125</f>
        <v>20000</v>
      </c>
      <c r="I125" s="15">
        <f>(IF(D125="SELL",IF(G125="",0,F125-G125),IF(D125="BUY",IF(G125="",0,G125-F125))))*C125</f>
        <v>20000</v>
      </c>
      <c r="J125" s="15">
        <f t="shared" ref="J125" si="224">SUM(H125,I125)</f>
        <v>40000</v>
      </c>
    </row>
    <row r="126" spans="1:10" ht="13.5" customHeight="1">
      <c r="A126" s="6">
        <v>43668</v>
      </c>
      <c r="B126" s="7" t="s">
        <v>165</v>
      </c>
      <c r="C126" s="10">
        <v>2000</v>
      </c>
      <c r="D126" s="7" t="s">
        <v>11</v>
      </c>
      <c r="E126" s="8">
        <v>412.8</v>
      </c>
      <c r="F126" s="8">
        <v>420</v>
      </c>
      <c r="G126" s="8">
        <v>428.2</v>
      </c>
      <c r="H126" s="15">
        <f t="shared" ref="H126" si="225">(IF(D126="SELL",E126-F126,IF(D126="BUY",F126-E126)))*C126</f>
        <v>14399.999999999978</v>
      </c>
      <c r="I126" s="15">
        <v>0</v>
      </c>
      <c r="J126" s="15">
        <f t="shared" ref="J126" si="226">SUM(H126,I126)</f>
        <v>14399.999999999978</v>
      </c>
    </row>
    <row r="127" spans="1:10" ht="13.5" customHeight="1">
      <c r="A127" s="6">
        <v>43665</v>
      </c>
      <c r="B127" s="7" t="s">
        <v>51</v>
      </c>
      <c r="C127" s="10">
        <v>1000</v>
      </c>
      <c r="D127" s="7" t="s">
        <v>10</v>
      </c>
      <c r="E127" s="8">
        <v>1050</v>
      </c>
      <c r="F127" s="8">
        <v>1028.2</v>
      </c>
      <c r="G127" s="8">
        <v>1000.1</v>
      </c>
      <c r="H127" s="15">
        <f t="shared" ref="H127" si="227">(IF(D127="SELL",E127-F127,IF(D127="BUY",F127-E127)))*C127</f>
        <v>21799.999999999956</v>
      </c>
      <c r="I127" s="15">
        <f>(IF(D127="SELL",IF(G127="",0,F127-G127),IF(D127="BUY",IF(G127="",0,G127-F127))))*C127</f>
        <v>28100.000000000022</v>
      </c>
      <c r="J127" s="15">
        <f t="shared" ref="J127" si="228">SUM(H127,I127)</f>
        <v>49899.999999999978</v>
      </c>
    </row>
    <row r="128" spans="1:10" ht="13.5" customHeight="1">
      <c r="A128" s="6">
        <v>43664</v>
      </c>
      <c r="B128" s="7" t="s">
        <v>197</v>
      </c>
      <c r="C128" s="10">
        <v>3500</v>
      </c>
      <c r="D128" s="7" t="s">
        <v>11</v>
      </c>
      <c r="E128" s="8">
        <v>388.8</v>
      </c>
      <c r="F128" s="8">
        <v>392.3</v>
      </c>
      <c r="G128" s="8">
        <v>398.2</v>
      </c>
      <c r="H128" s="15">
        <f t="shared" ref="H128" si="229">(IF(D128="SELL",E128-F128,IF(D128="BUY",F128-E128)))*C128</f>
        <v>12250</v>
      </c>
      <c r="I128" s="15">
        <v>0</v>
      </c>
      <c r="J128" s="15">
        <f t="shared" ref="J128" si="230">SUM(H128,I128)</f>
        <v>12250</v>
      </c>
    </row>
    <row r="129" spans="1:10" ht="13.5" customHeight="1">
      <c r="A129" s="6">
        <v>43664</v>
      </c>
      <c r="B129" s="7" t="s">
        <v>116</v>
      </c>
      <c r="C129" s="10">
        <v>10000</v>
      </c>
      <c r="D129" s="7" t="s">
        <v>11</v>
      </c>
      <c r="E129" s="8">
        <v>58.3</v>
      </c>
      <c r="F129" s="8">
        <v>56.8</v>
      </c>
      <c r="G129" s="8">
        <v>0</v>
      </c>
      <c r="H129" s="15">
        <f t="shared" ref="H129" si="231">(IF(D129="SELL",E129-F129,IF(D129="BUY",F129-E129)))*C129</f>
        <v>-15000</v>
      </c>
      <c r="I129" s="15">
        <v>0</v>
      </c>
      <c r="J129" s="15">
        <f t="shared" ref="J129" si="232">SUM(H129,I129)</f>
        <v>-15000</v>
      </c>
    </row>
    <row r="130" spans="1:10" ht="13.5" customHeight="1">
      <c r="A130" s="6">
        <v>43662</v>
      </c>
      <c r="B130" s="7" t="s">
        <v>196</v>
      </c>
      <c r="C130" s="10">
        <v>5000</v>
      </c>
      <c r="D130" s="7" t="s">
        <v>11</v>
      </c>
      <c r="E130" s="8">
        <v>280</v>
      </c>
      <c r="F130" s="8">
        <v>285.10000000000002</v>
      </c>
      <c r="G130" s="8">
        <v>288</v>
      </c>
      <c r="H130" s="15">
        <f t="shared" ref="H130" si="233">(IF(D130="SELL",E130-F130,IF(D130="BUY",F130-E130)))*C130</f>
        <v>25500.000000000113</v>
      </c>
      <c r="I130" s="15">
        <f>(IF(D130="SELL",IF(G130="",0,F130-G130),IF(D130="BUY",IF(G130="",0,G130-F130))))*C130</f>
        <v>14499.999999999887</v>
      </c>
      <c r="J130" s="15">
        <f t="shared" ref="J130" si="234">SUM(H130,I130)</f>
        <v>40000</v>
      </c>
    </row>
    <row r="131" spans="1:10" ht="13.5" customHeight="1">
      <c r="A131" s="6">
        <v>43658</v>
      </c>
      <c r="B131" s="7" t="s">
        <v>51</v>
      </c>
      <c r="C131" s="10">
        <v>1000</v>
      </c>
      <c r="D131" s="7" t="s">
        <v>11</v>
      </c>
      <c r="E131" s="8">
        <v>1228</v>
      </c>
      <c r="F131" s="8">
        <v>1251.3</v>
      </c>
      <c r="G131" s="8">
        <v>1280</v>
      </c>
      <c r="H131" s="15">
        <f t="shared" ref="H131" si="235">(IF(D131="SELL",E131-F131,IF(D131="BUY",F131-E131)))*C131</f>
        <v>23299.999999999956</v>
      </c>
      <c r="I131" s="15">
        <v>0</v>
      </c>
      <c r="J131" s="15">
        <f t="shared" ref="J131" si="236">SUM(H131,I131)</f>
        <v>23299.999999999956</v>
      </c>
    </row>
    <row r="132" spans="1:10" ht="13.5" customHeight="1">
      <c r="A132" s="6">
        <v>43658</v>
      </c>
      <c r="B132" s="7" t="s">
        <v>53</v>
      </c>
      <c r="C132" s="10">
        <v>3800</v>
      </c>
      <c r="D132" s="7" t="s">
        <v>11</v>
      </c>
      <c r="E132" s="8">
        <v>298.5</v>
      </c>
      <c r="F132" s="8">
        <v>303</v>
      </c>
      <c r="G132" s="8">
        <v>308.2</v>
      </c>
      <c r="H132" s="15">
        <f t="shared" ref="H132" si="237">(IF(D132="SELL",E132-F132,IF(D132="BUY",F132-E132)))*C132</f>
        <v>17100</v>
      </c>
      <c r="I132" s="15">
        <v>0</v>
      </c>
      <c r="J132" s="15">
        <f t="shared" ref="J132" si="238">SUM(H132,I132)</f>
        <v>17100</v>
      </c>
    </row>
    <row r="133" spans="1:10" ht="13.5" customHeight="1">
      <c r="A133" s="6">
        <v>43656</v>
      </c>
      <c r="B133" s="7" t="s">
        <v>56</v>
      </c>
      <c r="C133" s="10">
        <v>5000</v>
      </c>
      <c r="D133" s="7" t="s">
        <v>11</v>
      </c>
      <c r="E133" s="8">
        <v>304</v>
      </c>
      <c r="F133" s="8">
        <v>300</v>
      </c>
      <c r="G133" s="8">
        <v>0</v>
      </c>
      <c r="H133" s="15">
        <f t="shared" ref="H133" si="239">(IF(D133="SELL",E133-F133,IF(D133="BUY",F133-E133)))*C133</f>
        <v>-20000</v>
      </c>
      <c r="I133" s="15">
        <v>0</v>
      </c>
      <c r="J133" s="15">
        <f t="shared" ref="J133" si="240">SUM(H133,I133)</f>
        <v>-20000</v>
      </c>
    </row>
    <row r="134" spans="1:10" ht="13.5" customHeight="1">
      <c r="A134" s="6">
        <v>43654</v>
      </c>
      <c r="B134" s="7" t="s">
        <v>64</v>
      </c>
      <c r="C134" s="10">
        <v>1000</v>
      </c>
      <c r="D134" s="7" t="s">
        <v>11</v>
      </c>
      <c r="E134" s="15">
        <v>1355</v>
      </c>
      <c r="F134" s="15">
        <v>1368.2</v>
      </c>
      <c r="G134" s="15">
        <v>1385.5</v>
      </c>
      <c r="H134" s="15">
        <f t="shared" ref="H134" si="241">(IF(D134="SELL",E134-F134,IF(D134="BUY",F134-E134)))*C134</f>
        <v>13200.000000000045</v>
      </c>
      <c r="I134" s="15">
        <f>(IF(D134="SELL",IF(G134="",0,F134-G134),IF(D134="BUY",IF(G134="",0,G134-F134))))*C134</f>
        <v>17299.999999999956</v>
      </c>
      <c r="J134" s="15">
        <f t="shared" ref="J134" si="242">SUM(H134,I134)</f>
        <v>30500</v>
      </c>
    </row>
    <row r="135" spans="1:10" ht="13.5" customHeight="1">
      <c r="A135" s="6">
        <v>43654</v>
      </c>
      <c r="B135" s="7" t="s">
        <v>194</v>
      </c>
      <c r="C135" s="10">
        <v>3000</v>
      </c>
      <c r="D135" s="7" t="s">
        <v>10</v>
      </c>
      <c r="E135" s="8">
        <v>702</v>
      </c>
      <c r="F135" s="8">
        <v>695</v>
      </c>
      <c r="G135" s="8">
        <v>688</v>
      </c>
      <c r="H135" s="15">
        <f t="shared" ref="H135" si="243">(IF(D135="SELL",E135-F135,IF(D135="BUY",F135-E135)))*C135</f>
        <v>21000</v>
      </c>
      <c r="I135" s="15">
        <f>(IF(D135="SELL",IF(G135="",0,F135-G135),IF(D135="BUY",IF(G135="",0,G135-F135))))*C135</f>
        <v>21000</v>
      </c>
      <c r="J135" s="15">
        <f t="shared" ref="J135" si="244">SUM(H135,I135)</f>
        <v>42000</v>
      </c>
    </row>
    <row r="136" spans="1:10" ht="13.5" customHeight="1">
      <c r="A136" s="6">
        <v>43644</v>
      </c>
      <c r="B136" s="7" t="s">
        <v>165</v>
      </c>
      <c r="C136" s="10">
        <v>2000</v>
      </c>
      <c r="D136" s="7" t="s">
        <v>11</v>
      </c>
      <c r="E136" s="15">
        <v>508.6</v>
      </c>
      <c r="F136" s="15">
        <v>500.1</v>
      </c>
      <c r="G136" s="15">
        <v>0</v>
      </c>
      <c r="H136" s="15">
        <f t="shared" ref="H136" si="245">(IF(D136="SELL",E136-F136,IF(D136="BUY",F136-E136)))*C136</f>
        <v>-17000</v>
      </c>
      <c r="I136" s="15">
        <v>0</v>
      </c>
      <c r="J136" s="15">
        <f t="shared" ref="J136" si="246">SUM(H136,I136)</f>
        <v>-17000</v>
      </c>
    </row>
    <row r="137" spans="1:10" ht="13.5" customHeight="1">
      <c r="A137" s="6">
        <v>43641</v>
      </c>
      <c r="B137" s="7" t="s">
        <v>195</v>
      </c>
      <c r="C137" s="10">
        <v>2800</v>
      </c>
      <c r="D137" s="7" t="s">
        <v>11</v>
      </c>
      <c r="E137" s="8">
        <v>415.5</v>
      </c>
      <c r="F137" s="8">
        <v>417.9</v>
      </c>
      <c r="G137" s="8">
        <v>0</v>
      </c>
      <c r="H137" s="15">
        <f t="shared" ref="H137" si="247">(IF(D137="SELL",E137-F137,IF(D137="BUY",F137-E137)))*C137</f>
        <v>6719.9999999999363</v>
      </c>
      <c r="I137" s="15">
        <v>0</v>
      </c>
      <c r="J137" s="15">
        <f t="shared" ref="J137" si="248">SUM(H137,I137)</f>
        <v>6719.9999999999363</v>
      </c>
    </row>
    <row r="138" spans="1:10" ht="13.5" customHeight="1">
      <c r="A138" s="6">
        <v>43637</v>
      </c>
      <c r="B138" s="7" t="s">
        <v>194</v>
      </c>
      <c r="C138" s="10">
        <v>3000</v>
      </c>
      <c r="D138" s="7" t="s">
        <v>10</v>
      </c>
      <c r="E138" s="8">
        <v>570</v>
      </c>
      <c r="F138" s="8">
        <v>565</v>
      </c>
      <c r="G138" s="8">
        <v>560</v>
      </c>
      <c r="H138" s="15">
        <f t="shared" ref="H138" si="249">(IF(D138="SELL",E138-F138,IF(D138="BUY",F138-E138)))*C138</f>
        <v>15000</v>
      </c>
      <c r="I138" s="15">
        <f>(IF(D138="SELL",IF(G138="",0,F138-G138),IF(D138="BUY",IF(G138="",0,G138-F138))))*C138</f>
        <v>15000</v>
      </c>
      <c r="J138" s="15">
        <f t="shared" ref="J138" si="250">SUM(H138,I138)</f>
        <v>30000</v>
      </c>
    </row>
    <row r="139" spans="1:10" ht="13.5" customHeight="1">
      <c r="A139" s="6">
        <v>43636</v>
      </c>
      <c r="B139" s="7" t="s">
        <v>141</v>
      </c>
      <c r="C139" s="10">
        <v>500</v>
      </c>
      <c r="D139" s="7" t="s">
        <v>11</v>
      </c>
      <c r="E139" s="8">
        <v>3026</v>
      </c>
      <c r="F139" s="8">
        <v>3048.2</v>
      </c>
      <c r="G139" s="8">
        <v>0</v>
      </c>
      <c r="H139" s="15">
        <f t="shared" ref="H139" si="251">(IF(D139="SELL",E139-F139,IF(D139="BUY",F139-E139)))*C139</f>
        <v>11099.999999999909</v>
      </c>
      <c r="I139" s="15">
        <v>0</v>
      </c>
      <c r="J139" s="15">
        <f t="shared" ref="J139" si="252">SUM(H139,I139)</f>
        <v>11099.999999999909</v>
      </c>
    </row>
    <row r="140" spans="1:10" ht="13.5" customHeight="1">
      <c r="A140" s="6">
        <v>43635</v>
      </c>
      <c r="B140" s="7" t="s">
        <v>108</v>
      </c>
      <c r="C140" s="10">
        <v>2800</v>
      </c>
      <c r="D140" s="7" t="s">
        <v>11</v>
      </c>
      <c r="E140" s="8">
        <v>414</v>
      </c>
      <c r="F140" s="8">
        <v>414</v>
      </c>
      <c r="G140" s="8">
        <v>0</v>
      </c>
      <c r="H140" s="15">
        <f t="shared" ref="H140" si="253">(IF(D140="SELL",E140-F140,IF(D140="BUY",F140-E140)))*C140</f>
        <v>0</v>
      </c>
      <c r="I140" s="15">
        <v>0</v>
      </c>
      <c r="J140" s="15">
        <f t="shared" ref="J140" si="254">SUM(H140,I140)</f>
        <v>0</v>
      </c>
    </row>
    <row r="141" spans="1:10" ht="13.5" customHeight="1">
      <c r="A141" s="6">
        <v>43635</v>
      </c>
      <c r="B141" s="7" t="s">
        <v>51</v>
      </c>
      <c r="C141" s="10">
        <v>800</v>
      </c>
      <c r="D141" s="7" t="s">
        <v>10</v>
      </c>
      <c r="E141" s="8">
        <v>1313.8</v>
      </c>
      <c r="F141" s="8">
        <v>1338.3</v>
      </c>
      <c r="G141" s="8">
        <v>0</v>
      </c>
      <c r="H141" s="15">
        <f t="shared" ref="H141" si="255">(IF(D141="SELL",E141-F141,IF(D141="BUY",F141-E141)))*C141</f>
        <v>-19600</v>
      </c>
      <c r="I141" s="15">
        <v>0</v>
      </c>
      <c r="J141" s="15">
        <f t="shared" ref="J141" si="256">SUM(H141,I141)</f>
        <v>-19600</v>
      </c>
    </row>
    <row r="142" spans="1:10" ht="13.5" customHeight="1">
      <c r="A142" s="6">
        <v>43634</v>
      </c>
      <c r="B142" s="7" t="s">
        <v>193</v>
      </c>
      <c r="C142" s="10">
        <v>3500</v>
      </c>
      <c r="D142" s="7" t="s">
        <v>11</v>
      </c>
      <c r="E142" s="8">
        <v>383.5</v>
      </c>
      <c r="F142" s="8">
        <v>388</v>
      </c>
      <c r="G142" s="8">
        <v>395.3</v>
      </c>
      <c r="H142" s="15">
        <f t="shared" ref="H142" si="257">(IF(D142="SELL",E142-F142,IF(D142="BUY",F142-E142)))*C142</f>
        <v>15750</v>
      </c>
      <c r="I142" s="15">
        <f>(IF(D142="SELL",IF(G142="",0,F142-G142),IF(D142="BUY",IF(G142="",0,G142-F142))))*C142</f>
        <v>25550.00000000004</v>
      </c>
      <c r="J142" s="15">
        <f t="shared" ref="J142" si="258">SUM(H142,I142)</f>
        <v>41300.000000000044</v>
      </c>
    </row>
    <row r="143" spans="1:10" ht="13.5" customHeight="1">
      <c r="A143" s="6">
        <v>43633</v>
      </c>
      <c r="B143" s="7" t="s">
        <v>140</v>
      </c>
      <c r="C143" s="10">
        <v>1000</v>
      </c>
      <c r="D143" s="7" t="s">
        <v>11</v>
      </c>
      <c r="E143" s="8">
        <v>1173</v>
      </c>
      <c r="F143" s="8">
        <v>1160</v>
      </c>
      <c r="G143" s="8">
        <v>0</v>
      </c>
      <c r="H143" s="15">
        <f t="shared" ref="H143" si="259">(IF(D143="SELL",E143-F143,IF(D143="BUY",F143-E143)))*C143</f>
        <v>-13000</v>
      </c>
      <c r="I143" s="15">
        <v>0</v>
      </c>
      <c r="J143" s="15">
        <f t="shared" ref="J143" si="260">SUM(H143,I143)</f>
        <v>-13000</v>
      </c>
    </row>
    <row r="144" spans="1:10" ht="13.5" customHeight="1">
      <c r="A144" s="6">
        <v>43633</v>
      </c>
      <c r="B144" s="7" t="s">
        <v>192</v>
      </c>
      <c r="C144" s="10">
        <v>11000</v>
      </c>
      <c r="D144" s="7" t="s">
        <v>11</v>
      </c>
      <c r="E144" s="8">
        <v>56</v>
      </c>
      <c r="F144" s="8">
        <v>56</v>
      </c>
      <c r="G144" s="8">
        <v>0</v>
      </c>
      <c r="H144" s="15">
        <f t="shared" ref="H144" si="261">(IF(D144="SELL",E144-F144,IF(D144="BUY",F144-E144)))*C144</f>
        <v>0</v>
      </c>
      <c r="I144" s="15">
        <v>0</v>
      </c>
      <c r="J144" s="15">
        <f t="shared" ref="J144" si="262">SUM(H144,I144)</f>
        <v>0</v>
      </c>
    </row>
    <row r="145" spans="1:10" ht="13.5" customHeight="1">
      <c r="A145" s="6">
        <v>43629</v>
      </c>
      <c r="B145" s="7" t="s">
        <v>140</v>
      </c>
      <c r="C145" s="10">
        <v>1000</v>
      </c>
      <c r="D145" s="7" t="s">
        <v>11</v>
      </c>
      <c r="E145" s="8">
        <v>1135</v>
      </c>
      <c r="F145" s="8">
        <v>1144.0999999999999</v>
      </c>
      <c r="G145" s="8">
        <v>0</v>
      </c>
      <c r="H145" s="15">
        <f t="shared" ref="H145:H147" si="263">(IF(D145="SELL",E145-F145,IF(D145="BUY",F145-E145)))*C145</f>
        <v>9099.9999999999091</v>
      </c>
      <c r="I145" s="15">
        <v>0</v>
      </c>
      <c r="J145" s="15">
        <f t="shared" ref="J145:J147" si="264">SUM(H145,I145)</f>
        <v>9099.9999999999091</v>
      </c>
    </row>
    <row r="146" spans="1:10" ht="13.5" customHeight="1">
      <c r="A146" s="6">
        <v>43628</v>
      </c>
      <c r="B146" s="7" t="s">
        <v>120</v>
      </c>
      <c r="C146" s="10">
        <v>2000</v>
      </c>
      <c r="D146" s="7" t="s">
        <v>11</v>
      </c>
      <c r="E146" s="8">
        <v>535.5</v>
      </c>
      <c r="F146" s="8">
        <v>536</v>
      </c>
      <c r="G146" s="8">
        <v>0</v>
      </c>
      <c r="H146" s="15">
        <f t="shared" ref="H146" si="265">(IF(D146="SELL",E146-F146,IF(D146="BUY",F146-E146)))*C146</f>
        <v>1000</v>
      </c>
      <c r="I146" s="15">
        <v>0</v>
      </c>
      <c r="J146" s="15">
        <f t="shared" ref="J146" si="266">SUM(H146,I146)</f>
        <v>1000</v>
      </c>
    </row>
    <row r="147" spans="1:10" ht="13.5" customHeight="1">
      <c r="A147" s="6">
        <v>43628</v>
      </c>
      <c r="B147" s="7" t="s">
        <v>182</v>
      </c>
      <c r="C147" s="10">
        <v>10000</v>
      </c>
      <c r="D147" s="7" t="s">
        <v>11</v>
      </c>
      <c r="E147" s="8">
        <v>64.099999999999994</v>
      </c>
      <c r="F147" s="8">
        <v>62.1</v>
      </c>
      <c r="G147" s="8">
        <v>0</v>
      </c>
      <c r="H147" s="15">
        <f t="shared" si="263"/>
        <v>-19999.999999999927</v>
      </c>
      <c r="I147" s="15">
        <v>0</v>
      </c>
      <c r="J147" s="15">
        <f t="shared" si="264"/>
        <v>-19999.999999999927</v>
      </c>
    </row>
    <row r="148" spans="1:10" ht="14.25" customHeight="1">
      <c r="A148" s="6">
        <v>43627</v>
      </c>
      <c r="B148" s="7" t="s">
        <v>182</v>
      </c>
      <c r="C148" s="10">
        <v>10000</v>
      </c>
      <c r="D148" s="7" t="s">
        <v>11</v>
      </c>
      <c r="E148" s="8">
        <v>54.1</v>
      </c>
      <c r="F148" s="8">
        <v>56</v>
      </c>
      <c r="G148" s="8">
        <v>58.3</v>
      </c>
      <c r="H148" s="15">
        <f t="shared" ref="H148" si="267">(IF(D148="SELL",E148-F148,IF(D148="BUY",F148-E148)))*C148</f>
        <v>18999.999999999985</v>
      </c>
      <c r="I148" s="15">
        <f>(IF(D148="SELL",IF(G148="",0,F148-G148),IF(D148="BUY",IF(G148="",0,G148-F148))))*C148</f>
        <v>22999.999999999971</v>
      </c>
      <c r="J148" s="15">
        <f t="shared" ref="J148" si="268">SUM(H148,I148)</f>
        <v>41999.999999999956</v>
      </c>
    </row>
    <row r="149" spans="1:10" ht="14.25" customHeight="1">
      <c r="A149" s="6">
        <v>43627</v>
      </c>
      <c r="B149" s="7" t="s">
        <v>191</v>
      </c>
      <c r="C149" s="10">
        <v>10000</v>
      </c>
      <c r="D149" s="7" t="s">
        <v>11</v>
      </c>
      <c r="E149" s="8">
        <v>135.5</v>
      </c>
      <c r="F149" s="8">
        <v>138</v>
      </c>
      <c r="G149" s="8">
        <v>141.5</v>
      </c>
      <c r="H149" s="15">
        <f t="shared" ref="H149" si="269">(IF(D149="SELL",E149-F149,IF(D149="BUY",F149-E149)))*C149</f>
        <v>25000</v>
      </c>
      <c r="I149" s="15">
        <f>(IF(D149="SELL",IF(G149="",0,F149-G149),IF(D149="BUY",IF(G149="",0,G149-F149))))*C149</f>
        <v>35000</v>
      </c>
      <c r="J149" s="15">
        <f t="shared" ref="J149" si="270">SUM(H149,I149)</f>
        <v>60000</v>
      </c>
    </row>
    <row r="150" spans="1:10" ht="14.25" customHeight="1">
      <c r="A150" s="6">
        <v>43626</v>
      </c>
      <c r="B150" s="7" t="s">
        <v>190</v>
      </c>
      <c r="C150" s="10">
        <v>1000</v>
      </c>
      <c r="D150" s="7" t="s">
        <v>11</v>
      </c>
      <c r="E150" s="8">
        <v>1055</v>
      </c>
      <c r="F150" s="8">
        <v>1068.2</v>
      </c>
      <c r="G150" s="8">
        <v>1080.0999999999999</v>
      </c>
      <c r="H150" s="15">
        <f t="shared" ref="H150" si="271">(IF(D150="SELL",E150-F150,IF(D150="BUY",F150-E150)))*C150</f>
        <v>13200.000000000045</v>
      </c>
      <c r="I150" s="15">
        <f>(IF(D150="SELL",IF(G150="",0,F150-G150),IF(D150="BUY",IF(G150="",0,G150-F150))))*C150</f>
        <v>11899.999999999864</v>
      </c>
      <c r="J150" s="15">
        <f t="shared" ref="J150" si="272">SUM(H150,I150)</f>
        <v>25099.999999999909</v>
      </c>
    </row>
    <row r="151" spans="1:10" ht="14.25" customHeight="1">
      <c r="A151" s="6">
        <v>43623</v>
      </c>
      <c r="B151" s="7" t="s">
        <v>65</v>
      </c>
      <c r="C151" s="10">
        <v>1100</v>
      </c>
      <c r="D151" s="7" t="s">
        <v>11</v>
      </c>
      <c r="E151" s="8">
        <v>745.5</v>
      </c>
      <c r="F151" s="8">
        <v>745.5</v>
      </c>
      <c r="G151" s="8">
        <v>315.5</v>
      </c>
      <c r="H151" s="15">
        <v>0</v>
      </c>
      <c r="I151" s="15">
        <v>0</v>
      </c>
      <c r="J151" s="15">
        <v>0</v>
      </c>
    </row>
    <row r="152" spans="1:10" ht="14.25" customHeight="1">
      <c r="A152" s="6">
        <v>43623</v>
      </c>
      <c r="B152" s="7" t="s">
        <v>170</v>
      </c>
      <c r="C152" s="10">
        <v>3800</v>
      </c>
      <c r="D152" s="7" t="s">
        <v>11</v>
      </c>
      <c r="E152" s="8">
        <v>515.29999999999995</v>
      </c>
      <c r="F152" s="8">
        <v>318.35000000000002</v>
      </c>
      <c r="G152" s="8">
        <v>315.5</v>
      </c>
      <c r="H152" s="15">
        <v>0</v>
      </c>
      <c r="I152" s="15">
        <v>0</v>
      </c>
      <c r="J152" s="15">
        <v>0</v>
      </c>
    </row>
    <row r="153" spans="1:10" ht="14.25" customHeight="1">
      <c r="A153" s="6">
        <v>43620</v>
      </c>
      <c r="B153" s="7" t="s">
        <v>185</v>
      </c>
      <c r="C153" s="10">
        <v>2800</v>
      </c>
      <c r="D153" s="7" t="s">
        <v>11</v>
      </c>
      <c r="E153" s="8">
        <v>726.2</v>
      </c>
      <c r="F153" s="8">
        <v>735.5</v>
      </c>
      <c r="G153" s="8">
        <v>750</v>
      </c>
      <c r="H153" s="15">
        <f t="shared" ref="H153" si="273">(IF(D153="SELL",E153-F153,IF(D153="BUY",F153-E153)))*C153</f>
        <v>26039.999999999873</v>
      </c>
      <c r="I153" s="15">
        <v>0</v>
      </c>
      <c r="J153" s="15">
        <f t="shared" ref="J153" si="274">SUM(H153,I153)</f>
        <v>26039.999999999873</v>
      </c>
    </row>
    <row r="154" spans="1:10" ht="14.25" customHeight="1">
      <c r="A154" s="6">
        <v>43620</v>
      </c>
      <c r="B154" s="7" t="s">
        <v>189</v>
      </c>
      <c r="C154" s="10">
        <v>2000</v>
      </c>
      <c r="D154" s="7" t="s">
        <v>11</v>
      </c>
      <c r="E154" s="8">
        <v>413.85</v>
      </c>
      <c r="F154" s="8">
        <v>405.3</v>
      </c>
      <c r="G154" s="8">
        <v>0</v>
      </c>
      <c r="H154" s="15">
        <f t="shared" ref="H154" si="275">(IF(D154="SELL",E154-F154,IF(D154="BUY",F154-E154)))*C154</f>
        <v>-17100.000000000022</v>
      </c>
      <c r="I154" s="15">
        <v>0</v>
      </c>
      <c r="J154" s="15">
        <f t="shared" ref="J154" si="276">SUM(H154,I154)</f>
        <v>-17100.000000000022</v>
      </c>
    </row>
    <row r="155" spans="1:10" ht="14.25" customHeight="1">
      <c r="A155" s="6">
        <v>43619</v>
      </c>
      <c r="B155" s="7" t="s">
        <v>188</v>
      </c>
      <c r="C155" s="10">
        <v>2000</v>
      </c>
      <c r="D155" s="7" t="s">
        <v>11</v>
      </c>
      <c r="E155" s="8">
        <v>773</v>
      </c>
      <c r="F155" s="8">
        <v>782</v>
      </c>
      <c r="G155" s="8">
        <v>788.2</v>
      </c>
      <c r="H155" s="15">
        <f t="shared" ref="H155" si="277">(IF(D155="SELL",E155-F155,IF(D155="BUY",F155-E155)))*C155</f>
        <v>18000</v>
      </c>
      <c r="I155" s="15">
        <f>(IF(D155="SELL",IF(G155="",0,F155-G155),IF(D155="BUY",IF(G155="",0,G155-F155))))*C155</f>
        <v>12400.000000000091</v>
      </c>
      <c r="J155" s="15">
        <f t="shared" ref="J155" si="278">SUM(H155,I155)</f>
        <v>30400.000000000091</v>
      </c>
    </row>
    <row r="156" spans="1:10" ht="14.25" customHeight="1">
      <c r="A156" s="6">
        <v>43616</v>
      </c>
      <c r="B156" s="7" t="s">
        <v>43</v>
      </c>
      <c r="C156" s="10">
        <v>5000</v>
      </c>
      <c r="D156" s="7" t="s">
        <v>11</v>
      </c>
      <c r="E156" s="8">
        <v>158</v>
      </c>
      <c r="F156" s="8">
        <v>155.1</v>
      </c>
      <c r="G156" s="8">
        <v>0</v>
      </c>
      <c r="H156" s="15">
        <f t="shared" ref="H156" si="279">(IF(D156="SELL",E156-F156,IF(D156="BUY",F156-E156)))*C156</f>
        <v>-14500.000000000029</v>
      </c>
      <c r="I156" s="15">
        <v>0</v>
      </c>
      <c r="J156" s="15">
        <f t="shared" ref="J156" si="280">SUM(H156,I156)</f>
        <v>-14500.000000000029</v>
      </c>
    </row>
    <row r="157" spans="1:10" ht="14.25" customHeight="1">
      <c r="A157" s="6">
        <v>43615</v>
      </c>
      <c r="B157" s="7" t="s">
        <v>43</v>
      </c>
      <c r="C157" s="10">
        <v>10000</v>
      </c>
      <c r="D157" s="7" t="s">
        <v>11</v>
      </c>
      <c r="E157" s="8">
        <v>132.5</v>
      </c>
      <c r="F157" s="8">
        <v>134.4</v>
      </c>
      <c r="G157" s="8">
        <v>138</v>
      </c>
      <c r="H157" s="15">
        <f t="shared" ref="H157" si="281">(IF(D157="SELL",E157-F157,IF(D157="BUY",F157-E157)))*C157</f>
        <v>19000.000000000058</v>
      </c>
      <c r="I157" s="15">
        <v>0</v>
      </c>
      <c r="J157" s="15">
        <f t="shared" ref="J157" si="282">SUM(H157,I157)</f>
        <v>19000.000000000058</v>
      </c>
    </row>
    <row r="158" spans="1:10" ht="14.25" customHeight="1">
      <c r="A158" s="6">
        <v>43614</v>
      </c>
      <c r="B158" s="7" t="s">
        <v>175</v>
      </c>
      <c r="C158" s="10">
        <v>6500</v>
      </c>
      <c r="D158" s="7" t="s">
        <v>11</v>
      </c>
      <c r="E158" s="8">
        <v>158.5</v>
      </c>
      <c r="F158" s="8">
        <v>0</v>
      </c>
      <c r="G158" s="8">
        <v>0</v>
      </c>
      <c r="H158" s="15">
        <v>0</v>
      </c>
      <c r="I158" s="15">
        <v>0</v>
      </c>
      <c r="J158" s="15">
        <v>0</v>
      </c>
    </row>
    <row r="159" spans="1:10" ht="14.25" customHeight="1">
      <c r="A159" s="6">
        <v>43614</v>
      </c>
      <c r="B159" s="7" t="s">
        <v>149</v>
      </c>
      <c r="C159" s="10">
        <v>2800</v>
      </c>
      <c r="D159" s="7" t="s">
        <v>11</v>
      </c>
      <c r="E159" s="8">
        <v>515.29999999999995</v>
      </c>
      <c r="F159" s="8">
        <v>523</v>
      </c>
      <c r="G159" s="8">
        <v>530.5</v>
      </c>
      <c r="H159" s="15">
        <f t="shared" ref="H159" si="283">(IF(D159="SELL",E159-F159,IF(D159="BUY",F159-E159)))*C159</f>
        <v>21560.000000000127</v>
      </c>
      <c r="I159" s="15">
        <f>(IF(D159="SELL",IF(G159="",0,F159-G159),IF(D159="BUY",IF(G159="",0,G159-F159))))*C159</f>
        <v>21000</v>
      </c>
      <c r="J159" s="15">
        <f t="shared" ref="J159" si="284">SUM(H159,I159)</f>
        <v>42560.000000000131</v>
      </c>
    </row>
    <row r="160" spans="1:10" ht="14.25" customHeight="1">
      <c r="A160" s="6">
        <v>43613</v>
      </c>
      <c r="B160" s="7" t="s">
        <v>124</v>
      </c>
      <c r="C160" s="10">
        <v>3800</v>
      </c>
      <c r="D160" s="7" t="s">
        <v>11</v>
      </c>
      <c r="E160" s="8">
        <v>260.5</v>
      </c>
      <c r="F160" s="8">
        <v>265</v>
      </c>
      <c r="G160" s="8">
        <v>268</v>
      </c>
      <c r="H160" s="15">
        <f t="shared" ref="H160" si="285">(IF(D160="SELL",E160-F160,IF(D160="BUY",F160-E160)))*C160</f>
        <v>17100</v>
      </c>
      <c r="I160" s="15">
        <f>(IF(D160="SELL",IF(G160="",0,F160-G160),IF(D160="BUY",IF(G160="",0,G160-F160))))*C160</f>
        <v>11400</v>
      </c>
      <c r="J160" s="15">
        <f t="shared" ref="J160" si="286">SUM(H160,I160)</f>
        <v>28500</v>
      </c>
    </row>
    <row r="161" spans="1:10" ht="13.5" customHeight="1">
      <c r="A161" s="6">
        <v>43609</v>
      </c>
      <c r="B161" s="7" t="s">
        <v>67</v>
      </c>
      <c r="C161" s="10">
        <v>2000</v>
      </c>
      <c r="D161" s="7" t="s">
        <v>11</v>
      </c>
      <c r="E161" s="8">
        <v>500.5</v>
      </c>
      <c r="F161" s="8">
        <v>506.5</v>
      </c>
      <c r="G161" s="8">
        <v>512.6</v>
      </c>
      <c r="H161" s="15">
        <f t="shared" ref="H161" si="287">(IF(D161="SELL",E161-F161,IF(D161="BUY",F161-E161)))*C161</f>
        <v>12000</v>
      </c>
      <c r="I161" s="15">
        <f>(IF(D161="SELL",IF(G161="",0,F161-G161),IF(D161="BUY",IF(G161="",0,G161-F161))))*C161</f>
        <v>12200.000000000045</v>
      </c>
      <c r="J161" s="15">
        <f t="shared" ref="J161" si="288">SUM(H161,I161)</f>
        <v>24200.000000000044</v>
      </c>
    </row>
    <row r="162" spans="1:10" ht="13.5" customHeight="1">
      <c r="A162" s="6">
        <v>43609</v>
      </c>
      <c r="B162" s="7" t="s">
        <v>124</v>
      </c>
      <c r="C162" s="10">
        <v>1000</v>
      </c>
      <c r="D162" s="7" t="s">
        <v>11</v>
      </c>
      <c r="E162" s="8">
        <v>773</v>
      </c>
      <c r="F162" s="8">
        <v>773</v>
      </c>
      <c r="G162" s="8">
        <v>0</v>
      </c>
      <c r="H162" s="15">
        <f t="shared" ref="H162" si="289">(IF(D162="SELL",E162-F162,IF(D162="BUY",F162-E162)))*C162</f>
        <v>0</v>
      </c>
      <c r="I162" s="15">
        <v>0</v>
      </c>
      <c r="J162" s="15">
        <f t="shared" ref="J162" si="290">SUM(H162,I162)</f>
        <v>0</v>
      </c>
    </row>
    <row r="163" spans="1:10" ht="13.5" customHeight="1">
      <c r="A163" s="6">
        <v>43606</v>
      </c>
      <c r="B163" s="7" t="s">
        <v>187</v>
      </c>
      <c r="C163" s="10">
        <v>2000</v>
      </c>
      <c r="D163" s="7" t="s">
        <v>11</v>
      </c>
      <c r="E163" s="8">
        <v>439.2</v>
      </c>
      <c r="F163" s="8">
        <v>446</v>
      </c>
      <c r="G163" s="8">
        <v>456</v>
      </c>
      <c r="H163" s="15">
        <f t="shared" ref="H163" si="291">(IF(D163="SELL",E163-F163,IF(D163="BUY",F163-E163)))*C163</f>
        <v>13600.000000000022</v>
      </c>
      <c r="I163" s="15">
        <v>0</v>
      </c>
      <c r="J163" s="15">
        <f t="shared" ref="J163" si="292">SUM(H163,I163)</f>
        <v>13600.000000000022</v>
      </c>
    </row>
    <row r="164" spans="1:10" ht="13.5" customHeight="1">
      <c r="A164" s="6">
        <v>43605</v>
      </c>
      <c r="B164" s="7" t="s">
        <v>124</v>
      </c>
      <c r="C164" s="10">
        <v>10000</v>
      </c>
      <c r="D164" s="7" t="s">
        <v>11</v>
      </c>
      <c r="E164" s="8">
        <v>108.5</v>
      </c>
      <c r="F164" s="8">
        <v>108.5</v>
      </c>
      <c r="G164" s="8">
        <v>0</v>
      </c>
      <c r="H164" s="15">
        <f t="shared" ref="H164" si="293">(IF(D164="SELL",E164-F164,IF(D164="BUY",F164-E164)))*C164</f>
        <v>0</v>
      </c>
      <c r="I164" s="15">
        <v>0</v>
      </c>
      <c r="J164" s="15">
        <f t="shared" ref="J164" si="294">SUM(H164,I164)</f>
        <v>0</v>
      </c>
    </row>
    <row r="165" spans="1:10" ht="13.5" customHeight="1">
      <c r="A165" s="6">
        <v>43602</v>
      </c>
      <c r="B165" s="7" t="s">
        <v>182</v>
      </c>
      <c r="C165" s="10">
        <v>500</v>
      </c>
      <c r="D165" s="7" t="s">
        <v>11</v>
      </c>
      <c r="E165" s="8">
        <v>2811</v>
      </c>
      <c r="F165" s="8">
        <v>2822.1</v>
      </c>
      <c r="G165" s="8">
        <v>0</v>
      </c>
      <c r="H165" s="15">
        <f t="shared" ref="H165" si="295">(IF(D165="SELL",E165-F165,IF(D165="BUY",F165-E165)))*C165</f>
        <v>5549.9999999999545</v>
      </c>
      <c r="I165" s="15">
        <v>0</v>
      </c>
      <c r="J165" s="15">
        <f t="shared" ref="J165" si="296">SUM(H165,I165)</f>
        <v>5549.9999999999545</v>
      </c>
    </row>
    <row r="166" spans="1:10" ht="13.5" customHeight="1">
      <c r="A166" s="6">
        <v>43602</v>
      </c>
      <c r="B166" s="7" t="s">
        <v>141</v>
      </c>
      <c r="C166" s="10">
        <v>2000</v>
      </c>
      <c r="D166" s="7" t="s">
        <v>11</v>
      </c>
      <c r="E166" s="8">
        <v>328.2</v>
      </c>
      <c r="F166" s="8">
        <v>332</v>
      </c>
      <c r="G166" s="8">
        <v>336.5</v>
      </c>
      <c r="H166" s="15">
        <f t="shared" ref="H166" si="297">(IF(D166="SELL",E166-F166,IF(D166="BUY",F166-E166)))*C166</f>
        <v>7600.0000000000227</v>
      </c>
      <c r="I166" s="15">
        <v>0</v>
      </c>
      <c r="J166" s="15">
        <f t="shared" ref="J166" si="298">SUM(H166,I166)</f>
        <v>7600.0000000000227</v>
      </c>
    </row>
    <row r="167" spans="1:10" ht="13.5" customHeight="1">
      <c r="A167" s="6">
        <v>43601</v>
      </c>
      <c r="B167" s="7" t="s">
        <v>56</v>
      </c>
      <c r="C167" s="10">
        <v>5000</v>
      </c>
      <c r="D167" s="7" t="s">
        <v>11</v>
      </c>
      <c r="E167" s="8">
        <v>130.1</v>
      </c>
      <c r="F167" s="8">
        <v>126.5</v>
      </c>
      <c r="G167" s="8">
        <v>0</v>
      </c>
      <c r="H167" s="15">
        <f t="shared" ref="H167" si="299">(IF(D167="SELL",E167-F167,IF(D167="BUY",F167-E167)))*C167</f>
        <v>-17999.999999999971</v>
      </c>
      <c r="I167" s="15">
        <v>0</v>
      </c>
      <c r="J167" s="15">
        <f t="shared" ref="J167" si="300">SUM(H167,I167)</f>
        <v>-17999.999999999971</v>
      </c>
    </row>
    <row r="168" spans="1:10" ht="13.5" customHeight="1">
      <c r="A168" s="6">
        <v>43601</v>
      </c>
      <c r="B168" s="7" t="s">
        <v>15</v>
      </c>
      <c r="C168" s="10">
        <v>2000</v>
      </c>
      <c r="D168" s="7" t="s">
        <v>11</v>
      </c>
      <c r="E168" s="8">
        <v>602.6</v>
      </c>
      <c r="F168" s="8">
        <v>596.5</v>
      </c>
      <c r="G168" s="8">
        <v>0</v>
      </c>
      <c r="H168" s="15">
        <f t="shared" ref="H168" si="301">(IF(D168="SELL",E168-F168,IF(D168="BUY",F168-E168)))*C168</f>
        <v>-12200.000000000045</v>
      </c>
      <c r="I168" s="15">
        <v>0</v>
      </c>
      <c r="J168" s="15">
        <f t="shared" ref="J168" si="302">SUM(H168,I168)</f>
        <v>-12200.000000000045</v>
      </c>
    </row>
    <row r="169" spans="1:10" ht="13.5" customHeight="1">
      <c r="A169" s="6">
        <v>43600</v>
      </c>
      <c r="B169" s="7" t="s">
        <v>88</v>
      </c>
      <c r="C169" s="10">
        <v>2000</v>
      </c>
      <c r="D169" s="7" t="s">
        <v>11</v>
      </c>
      <c r="E169" s="8">
        <v>596.54999999999995</v>
      </c>
      <c r="F169" s="8" t="s">
        <v>186</v>
      </c>
      <c r="G169" s="8">
        <v>0</v>
      </c>
      <c r="H169" s="15">
        <v>0</v>
      </c>
      <c r="I169" s="15">
        <v>0</v>
      </c>
      <c r="J169" s="15">
        <v>0</v>
      </c>
    </row>
    <row r="170" spans="1:10" customFormat="1" ht="15.75">
      <c r="A170" s="6">
        <v>43600</v>
      </c>
      <c r="B170" s="7" t="s">
        <v>74</v>
      </c>
      <c r="C170" s="10">
        <v>500</v>
      </c>
      <c r="D170" s="7" t="s">
        <v>11</v>
      </c>
      <c r="E170" s="8">
        <v>2580</v>
      </c>
      <c r="F170" s="8">
        <v>2600.1999999999998</v>
      </c>
      <c r="G170" s="8">
        <v>2620</v>
      </c>
      <c r="H170" s="15">
        <f t="shared" ref="H170" si="303">(IF(D170="SELL",E170-F170,IF(D170="BUY",F170-E170)))*C170</f>
        <v>10099.999999999909</v>
      </c>
      <c r="I170" s="15">
        <f>(IF(D170="SELL",IF(G170="",0,F170-G170),IF(D170="BUY",IF(G170="",0,G170-F170))))*C170</f>
        <v>9900.0000000000909</v>
      </c>
      <c r="J170" s="15">
        <f t="shared" ref="J170" si="304">SUM(H170,I170)</f>
        <v>20000</v>
      </c>
    </row>
    <row r="171" spans="1:10" customFormat="1" ht="15.75">
      <c r="A171" s="6">
        <v>43599</v>
      </c>
      <c r="B171" s="7" t="s">
        <v>141</v>
      </c>
      <c r="C171" s="10">
        <v>500</v>
      </c>
      <c r="D171" s="7" t="s">
        <v>11</v>
      </c>
      <c r="E171" s="8">
        <v>2580</v>
      </c>
      <c r="F171" s="8">
        <v>2600.1999999999998</v>
      </c>
      <c r="G171" s="8">
        <v>2620</v>
      </c>
      <c r="H171" s="15">
        <f t="shared" ref="H171:H173" si="305">(IF(D171="SELL",E171-F171,IF(D171="BUY",F171-E171)))*C171</f>
        <v>10099.999999999909</v>
      </c>
      <c r="I171" s="15">
        <f t="shared" ref="I171:I172" si="306">(IF(D171="SELL",IF(G171="",0,F171-G171),IF(D171="BUY",IF(G171="",0,G171-F171))))*C171</f>
        <v>9900.0000000000909</v>
      </c>
      <c r="J171" s="15">
        <f t="shared" ref="J171:J173" si="307">SUM(H171,I171)</f>
        <v>20000</v>
      </c>
    </row>
    <row r="172" spans="1:10" customFormat="1" ht="15.75">
      <c r="A172" s="6">
        <v>43595</v>
      </c>
      <c r="B172" s="7" t="s">
        <v>141</v>
      </c>
      <c r="C172" s="10">
        <v>1500</v>
      </c>
      <c r="D172" s="7" t="s">
        <v>11</v>
      </c>
      <c r="E172" s="8">
        <v>485.3</v>
      </c>
      <c r="F172" s="8">
        <v>493.2</v>
      </c>
      <c r="G172" s="8">
        <v>505</v>
      </c>
      <c r="H172" s="15">
        <f t="shared" si="305"/>
        <v>11849.999999999965</v>
      </c>
      <c r="I172" s="15">
        <f t="shared" si="306"/>
        <v>17700.000000000018</v>
      </c>
      <c r="J172" s="15">
        <f t="shared" si="307"/>
        <v>29549.999999999985</v>
      </c>
    </row>
    <row r="173" spans="1:10" customFormat="1" ht="15.75">
      <c r="A173" s="6">
        <v>43594</v>
      </c>
      <c r="B173" s="7" t="s">
        <v>185</v>
      </c>
      <c r="C173" s="10">
        <v>10000</v>
      </c>
      <c r="D173" s="7" t="s">
        <v>11</v>
      </c>
      <c r="E173" s="8">
        <v>134.1</v>
      </c>
      <c r="F173" s="8">
        <v>132.1</v>
      </c>
      <c r="G173" s="8">
        <v>0</v>
      </c>
      <c r="H173" s="15">
        <f t="shared" si="305"/>
        <v>-20000</v>
      </c>
      <c r="I173" s="15">
        <v>0</v>
      </c>
      <c r="J173" s="15">
        <f t="shared" si="307"/>
        <v>-20000</v>
      </c>
    </row>
    <row r="174" spans="1:10" customFormat="1" ht="15.75">
      <c r="A174" s="6">
        <v>43592</v>
      </c>
      <c r="B174" s="7" t="s">
        <v>139</v>
      </c>
      <c r="C174" s="10">
        <v>10000</v>
      </c>
      <c r="D174" s="7" t="s">
        <v>11</v>
      </c>
      <c r="E174" s="8">
        <v>135</v>
      </c>
      <c r="F174" s="8">
        <v>136.80000000000001</v>
      </c>
      <c r="G174" s="8">
        <v>139.5</v>
      </c>
      <c r="H174" s="15">
        <f t="shared" ref="H174:H175" si="308">(IF(D174="SELL",E174-F174,IF(D174="BUY",F174-E174)))*C174</f>
        <v>18000.000000000113</v>
      </c>
      <c r="I174" s="15">
        <v>0</v>
      </c>
      <c r="J174" s="15">
        <f t="shared" ref="J174" si="309">SUM(H174,I174)</f>
        <v>18000.000000000113</v>
      </c>
    </row>
    <row r="175" spans="1:10" customFormat="1" ht="15.75">
      <c r="A175" s="6">
        <v>43592</v>
      </c>
      <c r="B175" s="7" t="s">
        <v>139</v>
      </c>
      <c r="C175" s="10">
        <v>550</v>
      </c>
      <c r="D175" s="7" t="s">
        <v>11</v>
      </c>
      <c r="E175" s="8">
        <v>1398.2</v>
      </c>
      <c r="F175" s="8">
        <v>1411</v>
      </c>
      <c r="G175" s="8">
        <v>1428</v>
      </c>
      <c r="H175" s="15">
        <f t="shared" si="308"/>
        <v>7039.9999999999745</v>
      </c>
      <c r="I175" s="15">
        <f>(IF(D175="SELL",IF(G175="",0,F175-G175),IF(D175="BUY",IF(G175="",0,G175-F175))))*C175</f>
        <v>9350</v>
      </c>
      <c r="J175" s="15">
        <f>SUM(H175,I175)</f>
        <v>16389.999999999975</v>
      </c>
    </row>
    <row r="176" spans="1:10" ht="13.5" customHeight="1">
      <c r="A176" s="6">
        <v>43587</v>
      </c>
      <c r="B176" s="7" t="s">
        <v>184</v>
      </c>
      <c r="C176" s="10">
        <v>10000</v>
      </c>
      <c r="D176" s="7" t="s">
        <v>10</v>
      </c>
      <c r="E176" s="8">
        <v>123</v>
      </c>
      <c r="F176" s="8">
        <v>126</v>
      </c>
      <c r="G176" s="8">
        <v>0</v>
      </c>
      <c r="H176" s="15">
        <f t="shared" ref="H176" si="310">(IF(D176="SELL",E176-F176,IF(D176="BUY",F176-E176)))*C176</f>
        <v>-30000</v>
      </c>
      <c r="I176" s="15">
        <v>0</v>
      </c>
      <c r="J176" s="15">
        <f t="shared" ref="J176" si="311">SUM(H176,I176)</f>
        <v>-30000</v>
      </c>
    </row>
    <row r="177" spans="1:10" ht="13.5" customHeight="1">
      <c r="A177" s="6">
        <v>43580</v>
      </c>
      <c r="B177" s="7" t="s">
        <v>15</v>
      </c>
      <c r="C177" s="10">
        <v>16500</v>
      </c>
      <c r="D177" s="7" t="s">
        <v>11</v>
      </c>
      <c r="E177" s="8">
        <v>122</v>
      </c>
      <c r="F177" s="8">
        <v>122.3</v>
      </c>
      <c r="G177" s="8">
        <v>0</v>
      </c>
      <c r="H177" s="15">
        <f t="shared" ref="H177:H178" si="312">(IF(D177="SELL",E177-F177,IF(D177="BUY",F177-E177)))*C177</f>
        <v>4949.9999999999527</v>
      </c>
      <c r="I177" s="15">
        <v>0</v>
      </c>
      <c r="J177" s="15">
        <f t="shared" ref="J177:J178" si="313">SUM(H177,I177)</f>
        <v>4949.9999999999527</v>
      </c>
    </row>
    <row r="178" spans="1:10" ht="13.5" customHeight="1">
      <c r="A178" s="6">
        <v>43579</v>
      </c>
      <c r="B178" s="7" t="s">
        <v>183</v>
      </c>
      <c r="C178" s="10">
        <v>10000</v>
      </c>
      <c r="D178" s="7" t="s">
        <v>11</v>
      </c>
      <c r="E178" s="8">
        <v>114.4</v>
      </c>
      <c r="F178" s="8">
        <v>116.5</v>
      </c>
      <c r="G178" s="8">
        <v>119.2</v>
      </c>
      <c r="H178" s="15">
        <f t="shared" si="312"/>
        <v>20999.999999999942</v>
      </c>
      <c r="I178" s="15">
        <f>(IF(D178="SELL",IF(G178="",0,F178-G178),IF(D178="BUY",IF(G178="",0,G178-F178))))*C178</f>
        <v>27000.000000000029</v>
      </c>
      <c r="J178" s="15">
        <f t="shared" si="313"/>
        <v>47999.999999999971</v>
      </c>
    </row>
    <row r="179" spans="1:10" ht="13.5" customHeight="1">
      <c r="A179" s="6">
        <v>43579</v>
      </c>
      <c r="B179" s="7" t="s">
        <v>183</v>
      </c>
      <c r="C179" s="10">
        <v>10000</v>
      </c>
      <c r="D179" s="7" t="s">
        <v>11</v>
      </c>
      <c r="E179" s="8">
        <v>133.1</v>
      </c>
      <c r="F179" s="8">
        <v>136.5</v>
      </c>
      <c r="G179" s="8">
        <v>139.85</v>
      </c>
      <c r="H179" s="15">
        <f t="shared" ref="H179" si="314">(IF(D179="SELL",E179-F179,IF(D179="BUY",F179-E179)))*C179</f>
        <v>34000.000000000058</v>
      </c>
      <c r="I179" s="15">
        <v>0</v>
      </c>
      <c r="J179" s="15">
        <f t="shared" ref="J179" si="315">SUM(H179,I179)</f>
        <v>34000.000000000058</v>
      </c>
    </row>
    <row r="180" spans="1:10" ht="13.5" customHeight="1">
      <c r="A180" s="6">
        <v>43578</v>
      </c>
      <c r="B180" s="7" t="s">
        <v>182</v>
      </c>
      <c r="C180" s="10">
        <v>2000</v>
      </c>
      <c r="D180" s="7" t="s">
        <v>11</v>
      </c>
      <c r="E180" s="8">
        <v>632.6</v>
      </c>
      <c r="F180" s="8">
        <v>636.95000000000005</v>
      </c>
      <c r="G180" s="8">
        <v>650</v>
      </c>
      <c r="H180" s="15">
        <f t="shared" ref="H180:H182" si="316">(IF(D180="SELL",E180-F180,IF(D180="BUY",F180-E180)))*C180</f>
        <v>8700.0000000000455</v>
      </c>
      <c r="I180" s="15">
        <v>0</v>
      </c>
      <c r="J180" s="15">
        <f t="shared" ref="J180:J182" si="317">SUM(H180,I180)</f>
        <v>8700.0000000000455</v>
      </c>
    </row>
    <row r="181" spans="1:10" ht="13.5" customHeight="1">
      <c r="A181" s="6">
        <v>43577</v>
      </c>
      <c r="B181" s="7" t="s">
        <v>165</v>
      </c>
      <c r="C181" s="10">
        <v>8000</v>
      </c>
      <c r="D181" s="7" t="s">
        <v>10</v>
      </c>
      <c r="E181" s="8">
        <v>130.1</v>
      </c>
      <c r="F181" s="8">
        <v>128</v>
      </c>
      <c r="G181" s="8">
        <v>126.6</v>
      </c>
      <c r="H181" s="15">
        <f t="shared" si="316"/>
        <v>16799.999999999956</v>
      </c>
      <c r="I181" s="15">
        <f t="shared" ref="I181:I182" si="318">(IF(D181="SELL",IF(G181="",0,F181-G181),IF(D181="BUY",IF(G181="",0,G181-F181))))*C181</f>
        <v>11200.000000000045</v>
      </c>
      <c r="J181" s="15">
        <f t="shared" si="317"/>
        <v>28000</v>
      </c>
    </row>
    <row r="182" spans="1:10" ht="13.5" customHeight="1">
      <c r="A182" s="6">
        <v>43571</v>
      </c>
      <c r="B182" s="7" t="s">
        <v>182</v>
      </c>
      <c r="C182" s="10">
        <v>6500</v>
      </c>
      <c r="D182" s="7" t="s">
        <v>11</v>
      </c>
      <c r="E182" s="8">
        <v>138.5</v>
      </c>
      <c r="F182" s="8">
        <v>142</v>
      </c>
      <c r="G182" s="8">
        <v>145</v>
      </c>
      <c r="H182" s="15">
        <f t="shared" si="316"/>
        <v>22750</v>
      </c>
      <c r="I182" s="15">
        <f t="shared" si="318"/>
        <v>19500</v>
      </c>
      <c r="J182" s="15">
        <f t="shared" si="317"/>
        <v>42250</v>
      </c>
    </row>
    <row r="183" spans="1:10" ht="13.5" customHeight="1">
      <c r="A183" s="6">
        <v>43570</v>
      </c>
      <c r="B183" s="7" t="s">
        <v>182</v>
      </c>
      <c r="C183" s="10">
        <v>500</v>
      </c>
      <c r="D183" s="7" t="s">
        <v>11</v>
      </c>
      <c r="E183" s="8">
        <v>2201</v>
      </c>
      <c r="F183" s="8">
        <v>2228</v>
      </c>
      <c r="G183" s="8">
        <v>2260</v>
      </c>
      <c r="H183" s="15">
        <f t="shared" ref="H183" si="319">(IF(D183="SELL",E183-F183,IF(D183="BUY",F183-E183)))*C183</f>
        <v>13500</v>
      </c>
      <c r="I183" s="15">
        <v>0</v>
      </c>
      <c r="J183" s="15">
        <f t="shared" ref="J183" si="320">SUM(H183,I183)</f>
        <v>13500</v>
      </c>
    </row>
    <row r="184" spans="1:10" ht="13.5" customHeight="1">
      <c r="A184" s="6">
        <v>43567</v>
      </c>
      <c r="B184" s="7" t="s">
        <v>145</v>
      </c>
      <c r="C184" s="10">
        <v>2000</v>
      </c>
      <c r="D184" s="7" t="s">
        <v>11</v>
      </c>
      <c r="E184" s="8">
        <v>653</v>
      </c>
      <c r="F184" s="8">
        <v>653</v>
      </c>
      <c r="G184" s="8">
        <v>0</v>
      </c>
      <c r="H184" s="15">
        <f t="shared" ref="H184:H192" si="321">(IF(D184="SELL",E184-F184,IF(D184="BUY",F184-E184)))*C184</f>
        <v>0</v>
      </c>
      <c r="I184" s="15">
        <v>0</v>
      </c>
      <c r="J184" s="15">
        <f t="shared" ref="J184:J192" si="322">SUM(H184,I184)</f>
        <v>0</v>
      </c>
    </row>
    <row r="185" spans="1:10" ht="13.5" customHeight="1">
      <c r="A185" s="6">
        <v>43566</v>
      </c>
      <c r="B185" s="7" t="s">
        <v>165</v>
      </c>
      <c r="C185" s="10">
        <v>3500</v>
      </c>
      <c r="D185" s="7" t="s">
        <v>11</v>
      </c>
      <c r="E185" s="8">
        <v>315</v>
      </c>
      <c r="F185" s="8">
        <v>328.2</v>
      </c>
      <c r="G185" s="8">
        <v>123</v>
      </c>
      <c r="H185" s="15">
        <f t="shared" si="321"/>
        <v>46199.999999999964</v>
      </c>
      <c r="I185" s="15">
        <v>0</v>
      </c>
      <c r="J185" s="15">
        <f t="shared" si="322"/>
        <v>46199.999999999964</v>
      </c>
    </row>
    <row r="186" spans="1:10" ht="13.5" customHeight="1">
      <c r="A186" s="6">
        <v>43565</v>
      </c>
      <c r="B186" s="7" t="s">
        <v>161</v>
      </c>
      <c r="C186" s="10">
        <v>10000</v>
      </c>
      <c r="D186" s="7" t="s">
        <v>11</v>
      </c>
      <c r="E186" s="8">
        <v>116.8</v>
      </c>
      <c r="F186" s="8">
        <v>119</v>
      </c>
      <c r="G186" s="8">
        <v>123</v>
      </c>
      <c r="H186" s="15">
        <f t="shared" si="321"/>
        <v>22000.000000000029</v>
      </c>
      <c r="I186" s="15">
        <v>0</v>
      </c>
      <c r="J186" s="15">
        <f t="shared" si="322"/>
        <v>22000.000000000029</v>
      </c>
    </row>
    <row r="187" spans="1:10" ht="13.5" customHeight="1">
      <c r="A187" s="6">
        <v>43565</v>
      </c>
      <c r="B187" s="7" t="s">
        <v>181</v>
      </c>
      <c r="C187" s="10">
        <v>10000</v>
      </c>
      <c r="D187" s="7" t="s">
        <v>11</v>
      </c>
      <c r="E187" s="8">
        <v>119.8</v>
      </c>
      <c r="F187" s="8">
        <v>121.9</v>
      </c>
      <c r="G187" s="8">
        <v>126</v>
      </c>
      <c r="H187" s="15">
        <f t="shared" si="321"/>
        <v>21000.000000000084</v>
      </c>
      <c r="I187" s="15">
        <v>0</v>
      </c>
      <c r="J187" s="15">
        <f t="shared" si="322"/>
        <v>21000.000000000084</v>
      </c>
    </row>
    <row r="188" spans="1:10" ht="13.5" customHeight="1">
      <c r="A188" s="6">
        <v>43564</v>
      </c>
      <c r="B188" s="7" t="s">
        <v>180</v>
      </c>
      <c r="C188" s="10">
        <v>2800</v>
      </c>
      <c r="D188" s="7" t="s">
        <v>11</v>
      </c>
      <c r="E188" s="8">
        <v>402</v>
      </c>
      <c r="F188" s="8">
        <v>408.55</v>
      </c>
      <c r="G188" s="8">
        <v>420</v>
      </c>
      <c r="H188" s="15">
        <f t="shared" si="321"/>
        <v>18340.000000000033</v>
      </c>
      <c r="I188" s="15">
        <v>0</v>
      </c>
      <c r="J188" s="15">
        <f t="shared" si="322"/>
        <v>18340.000000000033</v>
      </c>
    </row>
    <row r="189" spans="1:10" ht="13.5" customHeight="1">
      <c r="A189" s="6">
        <v>43564</v>
      </c>
      <c r="B189" s="7" t="s">
        <v>179</v>
      </c>
      <c r="C189" s="10">
        <v>5000</v>
      </c>
      <c r="D189" s="7" t="s">
        <v>11</v>
      </c>
      <c r="E189" s="8">
        <v>253</v>
      </c>
      <c r="F189" s="8">
        <v>256.64999999999998</v>
      </c>
      <c r="G189" s="8">
        <v>262</v>
      </c>
      <c r="H189" s="15">
        <f t="shared" si="321"/>
        <v>18249.999999999887</v>
      </c>
      <c r="I189" s="15">
        <v>0</v>
      </c>
      <c r="J189" s="15">
        <f t="shared" si="322"/>
        <v>18249.999999999887</v>
      </c>
    </row>
    <row r="190" spans="1:10" ht="13.5" customHeight="1">
      <c r="A190" s="6">
        <v>43563</v>
      </c>
      <c r="B190" s="7" t="s">
        <v>178</v>
      </c>
      <c r="C190" s="10">
        <v>1000</v>
      </c>
      <c r="D190" s="7" t="s">
        <v>11</v>
      </c>
      <c r="E190" s="8">
        <v>1465</v>
      </c>
      <c r="F190" s="8">
        <v>1483.2</v>
      </c>
      <c r="G190" s="8">
        <v>1523.2</v>
      </c>
      <c r="H190" s="15">
        <f t="shared" si="321"/>
        <v>18200.000000000044</v>
      </c>
      <c r="I190" s="15">
        <v>0</v>
      </c>
      <c r="J190" s="15">
        <f t="shared" si="322"/>
        <v>18200.000000000044</v>
      </c>
    </row>
    <row r="191" spans="1:10" ht="13.5" customHeight="1">
      <c r="A191" s="6">
        <v>43560</v>
      </c>
      <c r="B191" s="7" t="s">
        <v>64</v>
      </c>
      <c r="C191" s="10">
        <v>3500</v>
      </c>
      <c r="D191" s="7" t="s">
        <v>11</v>
      </c>
      <c r="E191" s="8">
        <v>325.3</v>
      </c>
      <c r="F191" s="8">
        <v>329</v>
      </c>
      <c r="G191" s="8">
        <v>338</v>
      </c>
      <c r="H191" s="15">
        <f t="shared" si="321"/>
        <v>12949.99999999996</v>
      </c>
      <c r="I191" s="15">
        <v>0</v>
      </c>
      <c r="J191" s="15">
        <f t="shared" si="322"/>
        <v>12949.99999999996</v>
      </c>
    </row>
    <row r="192" spans="1:10" ht="13.5" customHeight="1">
      <c r="A192" s="6">
        <v>43560</v>
      </c>
      <c r="B192" s="7" t="s">
        <v>177</v>
      </c>
      <c r="C192" s="10">
        <v>2000</v>
      </c>
      <c r="D192" s="7" t="s">
        <v>11</v>
      </c>
      <c r="E192" s="8">
        <v>611</v>
      </c>
      <c r="F192" s="8">
        <v>623</v>
      </c>
      <c r="G192" s="8">
        <v>638.29999999999995</v>
      </c>
      <c r="H192" s="15">
        <f t="shared" si="321"/>
        <v>24000</v>
      </c>
      <c r="I192" s="15">
        <v>0</v>
      </c>
      <c r="J192" s="15">
        <f t="shared" si="322"/>
        <v>24000</v>
      </c>
    </row>
    <row r="193" spans="1:10" ht="13.5" customHeight="1">
      <c r="A193" s="6">
        <v>43559</v>
      </c>
      <c r="B193" s="7" t="s">
        <v>176</v>
      </c>
      <c r="C193" s="10">
        <v>5000</v>
      </c>
      <c r="D193" s="7" t="s">
        <v>11</v>
      </c>
      <c r="E193" s="8">
        <v>145.65</v>
      </c>
      <c r="F193" s="8">
        <v>145.65</v>
      </c>
      <c r="G193" s="8">
        <v>0</v>
      </c>
      <c r="H193" s="15">
        <f t="shared" ref="H193" si="323">(IF(D193="SELL",E193-F193,IF(D193="BUY",F193-E193)))*C193</f>
        <v>0</v>
      </c>
      <c r="I193" s="15">
        <v>0</v>
      </c>
      <c r="J193" s="15">
        <f t="shared" ref="J193" si="324">SUM(H193,I193)</f>
        <v>0</v>
      </c>
    </row>
    <row r="194" spans="1:10" ht="13.5" customHeight="1">
      <c r="A194" s="6">
        <v>43559</v>
      </c>
      <c r="B194" s="7" t="s">
        <v>175</v>
      </c>
      <c r="C194" s="10">
        <v>10000</v>
      </c>
      <c r="D194" s="7" t="s">
        <v>11</v>
      </c>
      <c r="E194" s="8">
        <v>91</v>
      </c>
      <c r="F194" s="8">
        <v>93.2</v>
      </c>
      <c r="G194" s="8">
        <v>96</v>
      </c>
      <c r="H194" s="15">
        <f t="shared" ref="H194:H195" si="325">(IF(D194="SELL",E194-F194,IF(D194="BUY",F194-E194)))*C194</f>
        <v>22000.000000000029</v>
      </c>
      <c r="I194" s="15">
        <v>0</v>
      </c>
      <c r="J194" s="15">
        <f t="shared" ref="J194:J195" si="326">SUM(H194,I194)</f>
        <v>22000.000000000029</v>
      </c>
    </row>
    <row r="195" spans="1:10" ht="13.5" customHeight="1">
      <c r="A195" s="6">
        <v>43557</v>
      </c>
      <c r="B195" s="7" t="s">
        <v>174</v>
      </c>
      <c r="C195" s="10">
        <v>8000</v>
      </c>
      <c r="D195" s="7" t="s">
        <v>11</v>
      </c>
      <c r="E195" s="8">
        <v>141.55000000000001</v>
      </c>
      <c r="F195" s="8">
        <v>144</v>
      </c>
      <c r="G195" s="8">
        <v>147.80000000000001</v>
      </c>
      <c r="H195" s="15">
        <f t="shared" si="325"/>
        <v>19599.999999999909</v>
      </c>
      <c r="I195" s="15">
        <f>(IF(D195="SELL",IF(G195="",0,F195-G195),IF(D195="BUY",IF(G195="",0,G195-F195))))*C195</f>
        <v>30400.000000000091</v>
      </c>
      <c r="J195" s="15">
        <f t="shared" si="326"/>
        <v>50000</v>
      </c>
    </row>
    <row r="196" spans="1:10" ht="13.5" customHeight="1">
      <c r="A196" s="6">
        <v>43556</v>
      </c>
      <c r="B196" s="7" t="s">
        <v>173</v>
      </c>
      <c r="C196" s="10">
        <v>1000</v>
      </c>
      <c r="D196" s="7" t="s">
        <v>11</v>
      </c>
      <c r="E196" s="8">
        <v>1318.2</v>
      </c>
      <c r="F196" s="8">
        <v>1301</v>
      </c>
      <c r="G196" s="8">
        <v>0</v>
      </c>
      <c r="H196" s="15">
        <f t="shared" ref="H196" si="327">(IF(D196="SELL",E196-F196,IF(D196="BUY",F196-E196)))*C196</f>
        <v>-17200.000000000044</v>
      </c>
      <c r="I196" s="15">
        <v>0</v>
      </c>
      <c r="J196" s="15">
        <f t="shared" ref="J196" si="328">SUM(H196,I196)</f>
        <v>-17200.000000000044</v>
      </c>
    </row>
    <row r="197" spans="1:10" ht="13.5" customHeight="1">
      <c r="A197" s="6">
        <v>43552</v>
      </c>
      <c r="B197" s="7" t="s">
        <v>66</v>
      </c>
      <c r="C197" s="10">
        <v>3500</v>
      </c>
      <c r="D197" s="7" t="s">
        <v>11</v>
      </c>
      <c r="E197" s="8">
        <v>332</v>
      </c>
      <c r="F197" s="8">
        <v>332</v>
      </c>
      <c r="G197" s="8">
        <v>0</v>
      </c>
      <c r="H197" s="15">
        <f t="shared" ref="H197" si="329">(IF(D197="SELL",E197-F197,IF(D197="BUY",F197-E197)))*C197</f>
        <v>0</v>
      </c>
      <c r="I197" s="15">
        <v>0</v>
      </c>
      <c r="J197" s="15">
        <f t="shared" ref="J197" si="330">SUM(H197,I197)</f>
        <v>0</v>
      </c>
    </row>
    <row r="198" spans="1:10" ht="13.5" customHeight="1">
      <c r="A198" s="6">
        <v>43552</v>
      </c>
      <c r="B198" s="7" t="s">
        <v>172</v>
      </c>
      <c r="C198" s="10">
        <v>6500</v>
      </c>
      <c r="D198" s="7" t="s">
        <v>11</v>
      </c>
      <c r="E198" s="8">
        <v>178.2</v>
      </c>
      <c r="F198" s="8">
        <v>181.5</v>
      </c>
      <c r="G198" s="8">
        <v>186.5</v>
      </c>
      <c r="H198" s="15">
        <f t="shared" ref="H198" si="331">(IF(D198="SELL",E198-F198,IF(D198="BUY",F198-E198)))*C198</f>
        <v>21450.000000000073</v>
      </c>
      <c r="I198" s="15">
        <v>0</v>
      </c>
      <c r="J198" s="15">
        <f t="shared" ref="J198" si="332">SUM(H198,I198)</f>
        <v>21450.000000000073</v>
      </c>
    </row>
    <row r="199" spans="1:10" ht="13.5" customHeight="1">
      <c r="A199" s="6">
        <v>43546</v>
      </c>
      <c r="B199" s="7" t="s">
        <v>149</v>
      </c>
      <c r="C199" s="10">
        <v>3500</v>
      </c>
      <c r="D199" s="7" t="s">
        <v>10</v>
      </c>
      <c r="E199" s="8">
        <v>645.5</v>
      </c>
      <c r="F199" s="8">
        <v>638.20000000000005</v>
      </c>
      <c r="G199" s="8">
        <v>623.5</v>
      </c>
      <c r="H199" s="15">
        <f t="shared" ref="H199:H200" si="333">(IF(D199="SELL",E199-F199,IF(D199="BUY",F199-E199)))*C199</f>
        <v>25549.99999999984</v>
      </c>
      <c r="I199" s="15">
        <v>0</v>
      </c>
      <c r="J199" s="15">
        <f t="shared" ref="J199:J200" si="334">SUM(H199,I199)</f>
        <v>25549.99999999984</v>
      </c>
    </row>
    <row r="200" spans="1:10" ht="13.5" customHeight="1">
      <c r="A200" s="6">
        <v>43546</v>
      </c>
      <c r="B200" s="7" t="s">
        <v>165</v>
      </c>
      <c r="C200" s="10">
        <v>5000</v>
      </c>
      <c r="D200" s="7" t="s">
        <v>11</v>
      </c>
      <c r="E200" s="8">
        <v>271</v>
      </c>
      <c r="F200" s="8">
        <v>276</v>
      </c>
      <c r="G200" s="8">
        <v>283.5</v>
      </c>
      <c r="H200" s="15">
        <f t="shared" si="333"/>
        <v>25000</v>
      </c>
      <c r="I200" s="15">
        <f>(IF(D200="SELL",IF(G200="",0,F200-G200),IF(D200="BUY",IF(G200="",0,G200-F200))))*C200</f>
        <v>37500</v>
      </c>
      <c r="J200" s="15">
        <f t="shared" si="334"/>
        <v>62500</v>
      </c>
    </row>
    <row r="201" spans="1:10" ht="13.5" customHeight="1">
      <c r="A201" s="6">
        <v>43544</v>
      </c>
      <c r="B201" s="7" t="s">
        <v>171</v>
      </c>
      <c r="C201" s="10">
        <v>3500</v>
      </c>
      <c r="D201" s="7" t="s">
        <v>10</v>
      </c>
      <c r="E201" s="8">
        <v>716.5</v>
      </c>
      <c r="F201" s="8">
        <v>675.3</v>
      </c>
      <c r="G201" s="8">
        <v>738</v>
      </c>
      <c r="H201" s="15">
        <f t="shared" ref="H201" si="335">(IF(D201="SELL",E201-F201,IF(D201="BUY",F201-E201)))*C201</f>
        <v>144200.00000000015</v>
      </c>
      <c r="I201" s="15">
        <v>0</v>
      </c>
      <c r="J201" s="15">
        <f t="shared" ref="J201" si="336">SUM(H201,I201)</f>
        <v>144200.00000000015</v>
      </c>
    </row>
    <row r="202" spans="1:10" ht="13.5" customHeight="1">
      <c r="A202" s="6">
        <v>43544</v>
      </c>
      <c r="B202" s="7" t="s">
        <v>165</v>
      </c>
      <c r="C202" s="10">
        <v>10000</v>
      </c>
      <c r="D202" s="7" t="s">
        <v>11</v>
      </c>
      <c r="E202" s="8">
        <v>0</v>
      </c>
      <c r="F202" s="8">
        <v>0</v>
      </c>
      <c r="G202" s="8">
        <v>0</v>
      </c>
      <c r="H202" s="15">
        <v>0</v>
      </c>
      <c r="I202" s="15">
        <v>0</v>
      </c>
      <c r="J202" s="15">
        <v>0</v>
      </c>
    </row>
    <row r="203" spans="1:10" ht="13.5" customHeight="1">
      <c r="A203" s="6">
        <v>43543</v>
      </c>
      <c r="B203" s="7" t="s">
        <v>142</v>
      </c>
      <c r="C203" s="10">
        <v>10000</v>
      </c>
      <c r="D203" s="7" t="s">
        <v>11</v>
      </c>
      <c r="E203" s="8">
        <v>113.8</v>
      </c>
      <c r="F203" s="8">
        <v>115.5</v>
      </c>
      <c r="G203" s="8">
        <v>118</v>
      </c>
      <c r="H203" s="15">
        <f t="shared" ref="H203" si="337">(IF(D203="SELL",E203-F203,IF(D203="BUY",F203-E203)))*C203</f>
        <v>17000.000000000029</v>
      </c>
      <c r="I203" s="15">
        <f>(IF(D203="SELL",IF(G203="",0,F203-G203),IF(D203="BUY",IF(G203="",0,G203-F203))))*C203</f>
        <v>25000</v>
      </c>
      <c r="J203" s="15">
        <f t="shared" ref="J203" si="338">SUM(H203,I203)</f>
        <v>42000.000000000029</v>
      </c>
    </row>
    <row r="204" spans="1:10" ht="13.5" customHeight="1">
      <c r="A204" s="6">
        <v>43543</v>
      </c>
      <c r="B204" s="7" t="s">
        <v>142</v>
      </c>
      <c r="C204" s="10">
        <v>2000</v>
      </c>
      <c r="D204" s="7" t="s">
        <v>11</v>
      </c>
      <c r="E204" s="8">
        <v>716.5</v>
      </c>
      <c r="F204" s="8">
        <v>728</v>
      </c>
      <c r="G204" s="8">
        <v>738</v>
      </c>
      <c r="H204" s="15">
        <f t="shared" ref="H204" si="339">(IF(D204="SELL",E204-F204,IF(D204="BUY",F204-E204)))*C204</f>
        <v>23000</v>
      </c>
      <c r="I204" s="15">
        <v>0</v>
      </c>
      <c r="J204" s="15">
        <f t="shared" ref="J204" si="340">SUM(H204,I204)</f>
        <v>23000</v>
      </c>
    </row>
    <row r="205" spans="1:10" ht="13.5" customHeight="1">
      <c r="A205" s="6">
        <v>43543</v>
      </c>
      <c r="B205" s="7" t="s">
        <v>165</v>
      </c>
      <c r="C205" s="10">
        <v>2000</v>
      </c>
      <c r="D205" s="7" t="s">
        <v>11</v>
      </c>
      <c r="E205" s="8">
        <v>716.5</v>
      </c>
      <c r="F205" s="8">
        <v>716.5</v>
      </c>
      <c r="G205" s="8">
        <v>0</v>
      </c>
      <c r="H205" s="15">
        <f t="shared" ref="H205" si="341">(IF(D205="SELL",E205-F205,IF(D205="BUY",F205-E205)))*C205</f>
        <v>0</v>
      </c>
      <c r="I205" s="15">
        <v>0</v>
      </c>
      <c r="J205" s="15">
        <f t="shared" ref="J205" si="342">SUM(H205,I205)</f>
        <v>0</v>
      </c>
    </row>
    <row r="206" spans="1:10" ht="13.5" customHeight="1">
      <c r="A206" s="6">
        <v>43543</v>
      </c>
      <c r="B206" s="7" t="s">
        <v>165</v>
      </c>
      <c r="C206" s="10">
        <v>3500</v>
      </c>
      <c r="D206" s="7" t="s">
        <v>10</v>
      </c>
      <c r="E206" s="8">
        <v>645.29999999999995</v>
      </c>
      <c r="F206" s="8">
        <v>638.5</v>
      </c>
      <c r="G206" s="8">
        <v>632</v>
      </c>
      <c r="H206" s="15">
        <f t="shared" ref="H206" si="343">(IF(D206="SELL",E206-F206,IF(D206="BUY",F206-E206)))*C206</f>
        <v>23799.99999999984</v>
      </c>
      <c r="I206" s="15">
        <f>(IF(D206="SELL",IF(G206="",0,F206-G206),IF(D206="BUY",IF(G206="",0,G206-F206))))*C206</f>
        <v>22750</v>
      </c>
      <c r="J206" s="15">
        <f t="shared" ref="J206" si="344">SUM(H206,I206)</f>
        <v>46549.99999999984</v>
      </c>
    </row>
    <row r="207" spans="1:10" ht="13.5" customHeight="1">
      <c r="A207" s="6">
        <v>43542</v>
      </c>
      <c r="B207" s="7" t="s">
        <v>65</v>
      </c>
      <c r="C207" s="10">
        <v>1000</v>
      </c>
      <c r="D207" s="7" t="s">
        <v>11</v>
      </c>
      <c r="E207" s="8">
        <v>1132</v>
      </c>
      <c r="F207" s="8">
        <v>1132</v>
      </c>
      <c r="G207" s="8">
        <v>706.8</v>
      </c>
      <c r="H207" s="15">
        <f t="shared" ref="H207:H208" si="345">(IF(D207="SELL",E207-F207,IF(D207="BUY",F207-E207)))*C207</f>
        <v>0</v>
      </c>
      <c r="I207" s="15">
        <v>0</v>
      </c>
      <c r="J207" s="15">
        <f t="shared" ref="J207:J208" si="346">SUM(H207,I207)</f>
        <v>0</v>
      </c>
    </row>
    <row r="208" spans="1:10" ht="13.5" customHeight="1">
      <c r="A208" s="6">
        <v>43542</v>
      </c>
      <c r="B208" s="7" t="s">
        <v>95</v>
      </c>
      <c r="C208" s="10">
        <v>2000</v>
      </c>
      <c r="D208" s="7" t="s">
        <v>11</v>
      </c>
      <c r="E208" s="8">
        <v>683.85</v>
      </c>
      <c r="F208" s="8">
        <v>691</v>
      </c>
      <c r="G208" s="8">
        <v>706.8</v>
      </c>
      <c r="H208" s="15">
        <f t="shared" si="345"/>
        <v>14299.999999999955</v>
      </c>
      <c r="I208" s="15">
        <f>(IF(D208="SELL",IF(G208="",0,F208-G208),IF(D208="BUY",IF(G208="",0,G208-F208))))*C208</f>
        <v>31599.999999999909</v>
      </c>
      <c r="J208" s="15">
        <f t="shared" si="346"/>
        <v>45899.999999999862</v>
      </c>
    </row>
    <row r="209" spans="1:10" ht="13.5" customHeight="1">
      <c r="A209" s="6">
        <v>43539</v>
      </c>
      <c r="B209" s="7" t="s">
        <v>165</v>
      </c>
      <c r="C209" s="10">
        <v>3200</v>
      </c>
      <c r="D209" s="7" t="s">
        <v>11</v>
      </c>
      <c r="E209" s="8">
        <v>300</v>
      </c>
      <c r="F209" s="8">
        <v>304.89999999999998</v>
      </c>
      <c r="G209" s="8">
        <v>312.60000000000002</v>
      </c>
      <c r="H209" s="15">
        <f t="shared" ref="H209" si="347">(IF(D209="SELL",E209-F209,IF(D209="BUY",F209-E209)))*C209</f>
        <v>15679.999999999927</v>
      </c>
      <c r="I209" s="15">
        <v>0</v>
      </c>
      <c r="J209" s="15">
        <f t="shared" ref="J209" si="348">SUM(H209,I209)</f>
        <v>15679.999999999927</v>
      </c>
    </row>
    <row r="210" spans="1:10" ht="13.5" customHeight="1">
      <c r="A210" s="6">
        <v>43539</v>
      </c>
      <c r="B210" s="7" t="s">
        <v>170</v>
      </c>
      <c r="C210" s="10">
        <v>2000</v>
      </c>
      <c r="D210" s="7" t="s">
        <v>11</v>
      </c>
      <c r="E210" s="8">
        <v>781</v>
      </c>
      <c r="F210" s="8">
        <v>788</v>
      </c>
      <c r="G210" s="8">
        <v>796</v>
      </c>
      <c r="H210" s="15">
        <f t="shared" ref="H210:H211" si="349">(IF(D210="SELL",E210-F210,IF(D210="BUY",F210-E210)))*C210</f>
        <v>14000</v>
      </c>
      <c r="I210" s="15">
        <v>0</v>
      </c>
      <c r="J210" s="15">
        <f t="shared" ref="J210:J211" si="350">SUM(H210,I210)</f>
        <v>14000</v>
      </c>
    </row>
    <row r="211" spans="1:10" ht="13.5" customHeight="1">
      <c r="A211" s="6">
        <v>43539</v>
      </c>
      <c r="B211" s="7" t="s">
        <v>169</v>
      </c>
      <c r="C211" s="10">
        <v>2000</v>
      </c>
      <c r="D211" s="7" t="s">
        <v>11</v>
      </c>
      <c r="E211" s="8">
        <v>367</v>
      </c>
      <c r="F211" s="8">
        <v>370</v>
      </c>
      <c r="G211" s="8">
        <v>373</v>
      </c>
      <c r="H211" s="15">
        <f t="shared" si="349"/>
        <v>6000</v>
      </c>
      <c r="I211" s="15">
        <f>(IF(D211="SELL",IF(G211="",0,F211-G211),IF(D211="BUY",IF(G211="",0,G211-F211))))*C211</f>
        <v>6000</v>
      </c>
      <c r="J211" s="15">
        <f t="shared" si="350"/>
        <v>12000</v>
      </c>
    </row>
    <row r="212" spans="1:10" ht="13.5" customHeight="1">
      <c r="A212" s="6">
        <v>43539</v>
      </c>
      <c r="B212" s="7" t="s">
        <v>56</v>
      </c>
      <c r="C212" s="10">
        <v>3200</v>
      </c>
      <c r="D212" s="7" t="s">
        <v>11</v>
      </c>
      <c r="E212" s="8">
        <v>450</v>
      </c>
      <c r="F212" s="8">
        <v>450</v>
      </c>
      <c r="G212" s="8">
        <v>0</v>
      </c>
      <c r="H212" s="15">
        <f t="shared" ref="H212" si="351">(IF(D212="SELL",E212-F212,IF(D212="BUY",F212-E212)))*C212</f>
        <v>0</v>
      </c>
      <c r="I212" s="15">
        <v>0</v>
      </c>
      <c r="J212" s="15">
        <f t="shared" ref="J212" si="352">SUM(H212,I212)</f>
        <v>0</v>
      </c>
    </row>
    <row r="213" spans="1:10" ht="13.5" customHeight="1">
      <c r="A213" s="6">
        <v>43538</v>
      </c>
      <c r="B213" s="7" t="s">
        <v>44</v>
      </c>
      <c r="C213" s="10">
        <v>2000</v>
      </c>
      <c r="D213" s="7" t="s">
        <v>11</v>
      </c>
      <c r="E213" s="8">
        <v>475.3</v>
      </c>
      <c r="F213" s="8">
        <v>468.2</v>
      </c>
      <c r="G213" s="8">
        <v>0</v>
      </c>
      <c r="H213" s="15">
        <f t="shared" ref="H213" si="353">(IF(D213="SELL",E213-F213,IF(D213="BUY",F213-E213)))*C213</f>
        <v>-14200.000000000045</v>
      </c>
      <c r="I213" s="15">
        <v>0</v>
      </c>
      <c r="J213" s="15">
        <f t="shared" ref="J213" si="354">SUM(H213,I213)</f>
        <v>-14200.000000000045</v>
      </c>
    </row>
    <row r="214" spans="1:10" ht="13.5" customHeight="1">
      <c r="A214" s="6">
        <v>43537</v>
      </c>
      <c r="B214" s="7" t="s">
        <v>168</v>
      </c>
      <c r="C214" s="10">
        <v>3500</v>
      </c>
      <c r="D214" s="7" t="s">
        <v>11</v>
      </c>
      <c r="E214" s="8">
        <v>305</v>
      </c>
      <c r="F214" s="8">
        <v>299.2</v>
      </c>
      <c r="G214" s="8">
        <v>0</v>
      </c>
      <c r="H214" s="15">
        <f t="shared" ref="H214" si="355">(IF(D214="SELL",E214-F214,IF(D214="BUY",F214-E214)))*C214</f>
        <v>-20300.00000000004</v>
      </c>
      <c r="I214" s="15">
        <v>0</v>
      </c>
      <c r="J214" s="15">
        <f t="shared" ref="J214" si="356">SUM(H214,I214)</f>
        <v>-20300.00000000004</v>
      </c>
    </row>
    <row r="215" spans="1:10" ht="13.5" customHeight="1">
      <c r="A215" s="6">
        <v>43536</v>
      </c>
      <c r="B215" s="7" t="s">
        <v>167</v>
      </c>
      <c r="C215" s="10">
        <v>650</v>
      </c>
      <c r="D215" s="7" t="s">
        <v>11</v>
      </c>
      <c r="E215" s="8">
        <v>2375.3000000000002</v>
      </c>
      <c r="F215" s="8">
        <v>2353</v>
      </c>
      <c r="G215" s="8">
        <v>0</v>
      </c>
      <c r="H215" s="15">
        <f t="shared" ref="H215:H217" si="357">(IF(D215="SELL",E215-F215,IF(D215="BUY",F215-E215)))*C215</f>
        <v>-14495.000000000118</v>
      </c>
      <c r="I215" s="15">
        <v>0</v>
      </c>
      <c r="J215" s="15">
        <f t="shared" ref="J215:J217" si="358">SUM(H215,I215)</f>
        <v>-14495.000000000118</v>
      </c>
    </row>
    <row r="216" spans="1:10" ht="13.5" customHeight="1">
      <c r="A216" s="6">
        <v>43536</v>
      </c>
      <c r="B216" s="7" t="s">
        <v>145</v>
      </c>
      <c r="C216" s="10">
        <v>3500</v>
      </c>
      <c r="D216" s="7" t="s">
        <v>11</v>
      </c>
      <c r="E216" s="8">
        <v>466.8</v>
      </c>
      <c r="F216" s="8">
        <v>471.5</v>
      </c>
      <c r="G216" s="8">
        <v>480.2</v>
      </c>
      <c r="H216" s="15">
        <f t="shared" si="357"/>
        <v>16449.99999999996</v>
      </c>
      <c r="I216" s="15">
        <f t="shared" ref="I216:I217" si="359">(IF(D216="SELL",IF(G216="",0,F216-G216),IF(D216="BUY",IF(G216="",0,G216-F216))))*C216</f>
        <v>30449.99999999996</v>
      </c>
      <c r="J216" s="15">
        <f t="shared" si="358"/>
        <v>46899.99999999992</v>
      </c>
    </row>
    <row r="217" spans="1:10" ht="13.5" customHeight="1">
      <c r="A217" s="6">
        <v>43535</v>
      </c>
      <c r="B217" s="7" t="s">
        <v>119</v>
      </c>
      <c r="C217" s="10">
        <v>3500</v>
      </c>
      <c r="D217" s="7" t="s">
        <v>11</v>
      </c>
      <c r="E217" s="8">
        <v>446</v>
      </c>
      <c r="F217" s="8">
        <v>453.5</v>
      </c>
      <c r="G217" s="8">
        <v>460</v>
      </c>
      <c r="H217" s="15">
        <f t="shared" si="357"/>
        <v>26250</v>
      </c>
      <c r="I217" s="15">
        <f t="shared" si="359"/>
        <v>22750</v>
      </c>
      <c r="J217" s="15">
        <f t="shared" si="358"/>
        <v>49000</v>
      </c>
    </row>
    <row r="218" spans="1:10" ht="13.5" customHeight="1">
      <c r="A218" s="6">
        <v>43535</v>
      </c>
      <c r="B218" s="7" t="s">
        <v>119</v>
      </c>
      <c r="C218" s="10">
        <v>2000</v>
      </c>
      <c r="D218" s="7" t="s">
        <v>11</v>
      </c>
      <c r="E218" s="8">
        <v>603.79999999999995</v>
      </c>
      <c r="F218" s="8">
        <v>603.79999999999995</v>
      </c>
      <c r="G218" s="8">
        <v>0</v>
      </c>
      <c r="H218" s="15">
        <f t="shared" ref="H218:H220" si="360">(IF(D218="SELL",E218-F218,IF(D218="BUY",F218-E218)))*C218</f>
        <v>0</v>
      </c>
      <c r="I218" s="15">
        <v>0</v>
      </c>
      <c r="J218" s="15">
        <v>0</v>
      </c>
    </row>
    <row r="219" spans="1:10" ht="15.75">
      <c r="A219" s="6">
        <v>43532</v>
      </c>
      <c r="B219" s="7" t="s">
        <v>165</v>
      </c>
      <c r="C219" s="10">
        <v>5000</v>
      </c>
      <c r="D219" s="7" t="s">
        <v>11</v>
      </c>
      <c r="E219" s="8">
        <v>213.55</v>
      </c>
      <c r="F219" s="8">
        <v>218</v>
      </c>
      <c r="G219" s="8">
        <v>222.2</v>
      </c>
      <c r="H219" s="15">
        <f t="shared" si="360"/>
        <v>22249.999999999942</v>
      </c>
      <c r="I219" s="15">
        <f t="shared" ref="I219:I220" si="361">(IF(D219="SELL",IF(G219="",0,F219-G219),IF(D219="BUY",IF(G219="",0,G219-F219))))*C219</f>
        <v>20999.999999999942</v>
      </c>
      <c r="J219" s="15">
        <f t="shared" ref="J219:J220" si="362">SUM(H219,I219)</f>
        <v>43249.999999999884</v>
      </c>
    </row>
    <row r="220" spans="1:10" ht="15.75">
      <c r="A220" s="6">
        <v>43531</v>
      </c>
      <c r="B220" s="7" t="s">
        <v>166</v>
      </c>
      <c r="C220" s="10">
        <v>10000</v>
      </c>
      <c r="D220" s="7" t="s">
        <v>11</v>
      </c>
      <c r="E220" s="8">
        <v>96</v>
      </c>
      <c r="F220" s="8">
        <v>98.3</v>
      </c>
      <c r="G220" s="8">
        <v>101.35</v>
      </c>
      <c r="H220" s="15">
        <f t="shared" si="360"/>
        <v>22999.999999999971</v>
      </c>
      <c r="I220" s="15">
        <f t="shared" si="361"/>
        <v>30499.999999999971</v>
      </c>
      <c r="J220" s="15">
        <f t="shared" si="362"/>
        <v>53499.999999999942</v>
      </c>
    </row>
    <row r="221" spans="1:10" ht="15.75">
      <c r="A221" s="6">
        <v>43531</v>
      </c>
      <c r="B221" s="7" t="s">
        <v>142</v>
      </c>
      <c r="C221" s="10">
        <v>5000</v>
      </c>
      <c r="D221" s="7" t="s">
        <v>11</v>
      </c>
      <c r="E221" s="8">
        <v>244</v>
      </c>
      <c r="F221" s="8">
        <v>248.6</v>
      </c>
      <c r="G221" s="8">
        <v>253.5</v>
      </c>
      <c r="H221" s="15">
        <f t="shared" ref="H221" si="363">(IF(D221="SELL",E221-F221,IF(D221="BUY",F221-E221)))*C221</f>
        <v>22999.999999999971</v>
      </c>
      <c r="I221" s="15">
        <v>0</v>
      </c>
      <c r="J221" s="15">
        <f t="shared" ref="J221" si="364">SUM(H221,I221)</f>
        <v>22999.999999999971</v>
      </c>
    </row>
    <row r="222" spans="1:10" ht="13.5" customHeight="1">
      <c r="A222" s="6">
        <v>43531</v>
      </c>
      <c r="B222" s="7" t="s">
        <v>15</v>
      </c>
      <c r="C222" s="10">
        <v>3200</v>
      </c>
      <c r="D222" s="7" t="s">
        <v>11</v>
      </c>
      <c r="E222" s="8">
        <v>411</v>
      </c>
      <c r="F222" s="8">
        <v>415</v>
      </c>
      <c r="G222" s="8">
        <v>418.2</v>
      </c>
      <c r="H222" s="15">
        <f t="shared" ref="H222:H227" si="365">(IF(D222="SELL",E222-F222,IF(D222="BUY",F222-E222)))*C222</f>
        <v>12800</v>
      </c>
      <c r="I222" s="15">
        <v>0</v>
      </c>
      <c r="J222" s="15">
        <f t="shared" ref="J222:J227" si="366">SUM(H222,I222)</f>
        <v>12800</v>
      </c>
    </row>
    <row r="223" spans="1:10" ht="13.5" customHeight="1">
      <c r="A223" s="6">
        <v>43530</v>
      </c>
      <c r="B223" s="7" t="s">
        <v>119</v>
      </c>
      <c r="C223" s="10">
        <v>150</v>
      </c>
      <c r="D223" s="7" t="s">
        <v>11</v>
      </c>
      <c r="E223" s="8">
        <v>8682</v>
      </c>
      <c r="F223" s="8">
        <v>8820</v>
      </c>
      <c r="G223" s="8">
        <v>9000</v>
      </c>
      <c r="H223" s="15">
        <f t="shared" si="365"/>
        <v>20700</v>
      </c>
      <c r="I223" s="15">
        <f t="shared" ref="I223:I227" si="367">(IF(D223="SELL",IF(G223="",0,F223-G223),IF(D223="BUY",IF(G223="",0,G223-F223))))*C223</f>
        <v>27000</v>
      </c>
      <c r="J223" s="15">
        <f t="shared" si="366"/>
        <v>47700</v>
      </c>
    </row>
    <row r="224" spans="1:10" ht="13.5" customHeight="1">
      <c r="A224" s="6">
        <v>43530</v>
      </c>
      <c r="B224" s="7" t="s">
        <v>164</v>
      </c>
      <c r="C224" s="10">
        <v>3200</v>
      </c>
      <c r="D224" s="7" t="s">
        <v>11</v>
      </c>
      <c r="E224" s="8">
        <v>592.29999999999995</v>
      </c>
      <c r="F224" s="8">
        <v>600.5</v>
      </c>
      <c r="G224" s="8">
        <v>605.5</v>
      </c>
      <c r="H224" s="15">
        <f t="shared" si="365"/>
        <v>26240.000000000146</v>
      </c>
      <c r="I224" s="15">
        <f t="shared" si="367"/>
        <v>16000</v>
      </c>
      <c r="J224" s="15">
        <f t="shared" si="366"/>
        <v>42240.000000000146</v>
      </c>
    </row>
    <row r="225" spans="1:10" ht="13.5" customHeight="1">
      <c r="A225" s="6">
        <v>43530</v>
      </c>
      <c r="B225" s="7" t="s">
        <v>165</v>
      </c>
      <c r="C225" s="10">
        <v>10000</v>
      </c>
      <c r="D225" s="7" t="s">
        <v>11</v>
      </c>
      <c r="E225" s="8">
        <v>153</v>
      </c>
      <c r="F225" s="8">
        <v>155.5</v>
      </c>
      <c r="G225" s="8">
        <v>160.5</v>
      </c>
      <c r="H225" s="15">
        <f t="shared" si="365"/>
        <v>25000</v>
      </c>
      <c r="I225" s="15">
        <f t="shared" si="367"/>
        <v>50000</v>
      </c>
      <c r="J225" s="15">
        <f t="shared" si="366"/>
        <v>75000</v>
      </c>
    </row>
    <row r="226" spans="1:10" ht="13.5" customHeight="1">
      <c r="A226" s="6">
        <v>43529</v>
      </c>
      <c r="B226" s="7" t="s">
        <v>159</v>
      </c>
      <c r="C226" s="10">
        <v>5000</v>
      </c>
      <c r="D226" s="7" t="s">
        <v>11</v>
      </c>
      <c r="E226" s="8">
        <v>271</v>
      </c>
      <c r="F226" s="8">
        <v>275</v>
      </c>
      <c r="G226" s="8">
        <v>280</v>
      </c>
      <c r="H226" s="15">
        <f t="shared" si="365"/>
        <v>20000</v>
      </c>
      <c r="I226" s="15">
        <f t="shared" si="367"/>
        <v>25000</v>
      </c>
      <c r="J226" s="15">
        <f t="shared" si="366"/>
        <v>45000</v>
      </c>
    </row>
    <row r="227" spans="1:10" ht="13.5" customHeight="1">
      <c r="A227" s="6">
        <v>43525</v>
      </c>
      <c r="B227" s="7" t="s">
        <v>85</v>
      </c>
      <c r="C227" s="10">
        <v>3500</v>
      </c>
      <c r="D227" s="7" t="s">
        <v>11</v>
      </c>
      <c r="E227" s="8">
        <v>328</v>
      </c>
      <c r="F227" s="8">
        <v>333</v>
      </c>
      <c r="G227" s="8">
        <v>338.3</v>
      </c>
      <c r="H227" s="15">
        <f t="shared" si="365"/>
        <v>17500</v>
      </c>
      <c r="I227" s="15">
        <f t="shared" si="367"/>
        <v>18550.00000000004</v>
      </c>
      <c r="J227" s="15">
        <f t="shared" si="366"/>
        <v>36050.000000000044</v>
      </c>
    </row>
    <row r="228" spans="1:10" ht="13.5" customHeight="1">
      <c r="A228" s="6">
        <v>43522</v>
      </c>
      <c r="B228" s="7" t="s">
        <v>163</v>
      </c>
      <c r="C228" s="10">
        <v>500</v>
      </c>
      <c r="D228" s="7" t="s">
        <v>11</v>
      </c>
      <c r="E228" s="8">
        <v>1710</v>
      </c>
      <c r="F228" s="8">
        <v>1711</v>
      </c>
      <c r="G228" s="8">
        <v>409.9</v>
      </c>
      <c r="H228" s="15">
        <f t="shared" ref="H228:H230" si="368">(IF(D228="SELL",E228-F228,IF(D228="BUY",F228-E228)))*C228</f>
        <v>500</v>
      </c>
      <c r="I228" s="15">
        <v>0</v>
      </c>
      <c r="J228" s="15">
        <f t="shared" ref="J228:J230" si="369">SUM(H228,I228)</f>
        <v>500</v>
      </c>
    </row>
    <row r="229" spans="1:10" ht="13.5" customHeight="1">
      <c r="A229" s="6">
        <v>43521</v>
      </c>
      <c r="B229" s="7" t="s">
        <v>151</v>
      </c>
      <c r="C229" s="10">
        <v>3500</v>
      </c>
      <c r="D229" s="7" t="s">
        <v>11</v>
      </c>
      <c r="E229" s="8">
        <v>392</v>
      </c>
      <c r="F229" s="8">
        <v>399.2</v>
      </c>
      <c r="G229" s="8">
        <v>409.9</v>
      </c>
      <c r="H229" s="15">
        <f t="shared" si="368"/>
        <v>25199.99999999996</v>
      </c>
      <c r="I229" s="15">
        <f t="shared" ref="I229:I230" si="370">(IF(D229="SELL",IF(G229="",0,F229-G229),IF(D229="BUY",IF(G229="",0,G229-F229))))*C229</f>
        <v>37449.999999999964</v>
      </c>
      <c r="J229" s="15">
        <f t="shared" si="369"/>
        <v>62649.999999999927</v>
      </c>
    </row>
    <row r="230" spans="1:10" ht="13.5" customHeight="1">
      <c r="A230" s="6">
        <v>43517</v>
      </c>
      <c r="B230" s="7" t="s">
        <v>108</v>
      </c>
      <c r="C230" s="10">
        <v>1000</v>
      </c>
      <c r="D230" s="7" t="s">
        <v>11</v>
      </c>
      <c r="E230" s="8">
        <v>1130</v>
      </c>
      <c r="F230" s="8">
        <v>1138.3</v>
      </c>
      <c r="G230" s="8">
        <v>1149.6500000000001</v>
      </c>
      <c r="H230" s="15">
        <f t="shared" si="368"/>
        <v>8299.9999999999545</v>
      </c>
      <c r="I230" s="15">
        <f t="shared" si="370"/>
        <v>11350.000000000136</v>
      </c>
      <c r="J230" s="15">
        <f t="shared" si="369"/>
        <v>19650.000000000091</v>
      </c>
    </row>
    <row r="231" spans="1:10" ht="13.5" customHeight="1">
      <c r="A231" s="6">
        <v>43517</v>
      </c>
      <c r="B231" s="7" t="s">
        <v>162</v>
      </c>
      <c r="C231" s="10">
        <v>2000</v>
      </c>
      <c r="D231" s="7" t="s">
        <v>11</v>
      </c>
      <c r="E231" s="8">
        <v>332.3</v>
      </c>
      <c r="F231" s="8">
        <v>332.3</v>
      </c>
      <c r="G231" s="8">
        <v>0</v>
      </c>
      <c r="H231" s="15">
        <f t="shared" ref="H231" si="371">(IF(D231="SELL",E231-F231,IF(D231="BUY",F231-E231)))*C231</f>
        <v>0</v>
      </c>
      <c r="I231" s="15">
        <v>0</v>
      </c>
      <c r="J231" s="15">
        <f t="shared" ref="J231" si="372">SUM(H231,I231)</f>
        <v>0</v>
      </c>
    </row>
    <row r="232" spans="1:10" ht="13.5" customHeight="1">
      <c r="A232" s="6">
        <v>43517</v>
      </c>
      <c r="B232" s="7" t="s">
        <v>119</v>
      </c>
      <c r="C232" s="10">
        <v>1000</v>
      </c>
      <c r="D232" s="7" t="s">
        <v>11</v>
      </c>
      <c r="E232" s="8">
        <v>1488</v>
      </c>
      <c r="F232" s="8">
        <v>1488</v>
      </c>
      <c r="G232" s="8">
        <v>0</v>
      </c>
      <c r="H232" s="15">
        <f t="shared" ref="H232" si="373">(IF(D232="SELL",E232-F232,IF(D232="BUY",F232-E232)))*C232</f>
        <v>0</v>
      </c>
      <c r="I232" s="15">
        <v>0</v>
      </c>
      <c r="J232" s="15">
        <f t="shared" ref="J232" si="374">SUM(H232,I232)</f>
        <v>0</v>
      </c>
    </row>
    <row r="233" spans="1:10" ht="13.5" customHeight="1">
      <c r="A233" s="6">
        <v>43515</v>
      </c>
      <c r="B233" s="7" t="s">
        <v>100</v>
      </c>
      <c r="C233" s="10">
        <v>1000</v>
      </c>
      <c r="D233" s="7" t="s">
        <v>11</v>
      </c>
      <c r="E233" s="8">
        <v>1486.2</v>
      </c>
      <c r="F233" s="8">
        <v>1500</v>
      </c>
      <c r="G233" s="8">
        <v>1515</v>
      </c>
      <c r="H233" s="15">
        <f t="shared" ref="H233:H234" si="375">(IF(D233="SELL",E233-F233,IF(D233="BUY",F233-E233)))*C233</f>
        <v>13799.999999999955</v>
      </c>
      <c r="I233" s="15">
        <v>0</v>
      </c>
      <c r="J233" s="15">
        <f t="shared" ref="J233:J234" si="376">SUM(H233,I233)</f>
        <v>13799.999999999955</v>
      </c>
    </row>
    <row r="234" spans="1:10" ht="13.5" customHeight="1">
      <c r="A234" s="6">
        <v>43510</v>
      </c>
      <c r="B234" s="7" t="s">
        <v>100</v>
      </c>
      <c r="C234" s="10">
        <v>500</v>
      </c>
      <c r="D234" s="7" t="s">
        <v>11</v>
      </c>
      <c r="E234" s="8">
        <v>2260</v>
      </c>
      <c r="F234" s="8">
        <v>2283</v>
      </c>
      <c r="G234" s="8">
        <v>2315.5</v>
      </c>
      <c r="H234" s="15">
        <f t="shared" si="375"/>
        <v>11500</v>
      </c>
      <c r="I234" s="15">
        <f>(IF(D234="SELL",IF(G234="",0,F234-G234),IF(D234="BUY",IF(G234="",0,G234-F234))))*C234</f>
        <v>16250</v>
      </c>
      <c r="J234" s="15">
        <f t="shared" si="376"/>
        <v>27750</v>
      </c>
    </row>
    <row r="235" spans="1:10" ht="13.5" customHeight="1">
      <c r="A235" s="6">
        <v>43509</v>
      </c>
      <c r="B235" s="7" t="s">
        <v>51</v>
      </c>
      <c r="C235" s="10">
        <v>500</v>
      </c>
      <c r="D235" s="7" t="s">
        <v>11</v>
      </c>
      <c r="E235" s="8">
        <v>2150.5</v>
      </c>
      <c r="F235" s="8">
        <v>2123.3000000000002</v>
      </c>
      <c r="G235" s="8">
        <v>0</v>
      </c>
      <c r="H235" s="15">
        <f>(IF(D235="SELL",E235-F235,IF(D235="BUY",F235-E235)))*C235</f>
        <v>-13599.999999999909</v>
      </c>
      <c r="I235" s="15">
        <v>0</v>
      </c>
      <c r="J235" s="15">
        <f t="shared" ref="J235" si="377">SUM(H235,I235)</f>
        <v>-13599.999999999909</v>
      </c>
    </row>
    <row r="236" spans="1:10" ht="15.75">
      <c r="A236" s="6">
        <v>43507</v>
      </c>
      <c r="B236" s="7" t="s">
        <v>145</v>
      </c>
      <c r="C236" s="10">
        <v>15000</v>
      </c>
      <c r="D236" s="7" t="s">
        <v>11</v>
      </c>
      <c r="E236" s="8">
        <v>86.05</v>
      </c>
      <c r="F236" s="8">
        <v>87.95</v>
      </c>
      <c r="G236" s="8">
        <v>91.6</v>
      </c>
      <c r="H236" s="15">
        <f>(IF(D236="SELL",E236-F236,IF(D236="BUY",F236-E236)))*C236</f>
        <v>28500.000000000084</v>
      </c>
      <c r="I236" s="15">
        <v>0</v>
      </c>
      <c r="J236" s="15">
        <f t="shared" ref="J236:J237" si="378">SUM(H236,I236)</f>
        <v>28500.000000000084</v>
      </c>
    </row>
    <row r="237" spans="1:10" ht="15.75">
      <c r="A237" s="6">
        <v>43504</v>
      </c>
      <c r="B237" s="7" t="s">
        <v>142</v>
      </c>
      <c r="C237" s="10">
        <v>20000</v>
      </c>
      <c r="D237" s="7" t="s">
        <v>11</v>
      </c>
      <c r="E237" s="8">
        <v>80.2</v>
      </c>
      <c r="F237" s="8">
        <v>82</v>
      </c>
      <c r="G237" s="8">
        <v>86.15</v>
      </c>
      <c r="H237" s="15">
        <f t="shared" ref="H237" si="379">(IF(D237="SELL",E237-F237,IF(D237="BUY",F237-E237)))*C237</f>
        <v>35999.999999999942</v>
      </c>
      <c r="I237" s="15">
        <f>(IF(D237="SELL",IF(G237="",0,F237-G237),IF(D237="BUY",IF(G237="",0,G237-F237))))*C237</f>
        <v>83000.000000000116</v>
      </c>
      <c r="J237" s="15">
        <f t="shared" si="378"/>
        <v>119000.00000000006</v>
      </c>
    </row>
    <row r="238" spans="1:10" ht="15.75">
      <c r="A238" s="6">
        <v>43503</v>
      </c>
      <c r="B238" s="7" t="s">
        <v>142</v>
      </c>
      <c r="C238" s="10">
        <v>5000</v>
      </c>
      <c r="D238" s="7" t="s">
        <v>11</v>
      </c>
      <c r="E238" s="8">
        <v>246</v>
      </c>
      <c r="F238" s="8">
        <v>243.2</v>
      </c>
      <c r="G238" s="8">
        <v>605.29999999999995</v>
      </c>
      <c r="H238" s="15">
        <f t="shared" ref="H238" si="380">(IF(D238="SELL",E238-F238,IF(D238="BUY",F238-E238)))*C238</f>
        <v>-14000.000000000056</v>
      </c>
      <c r="I238" s="15">
        <v>0</v>
      </c>
      <c r="J238" s="15">
        <f t="shared" ref="J238" si="381">SUM(H238,I238)</f>
        <v>-14000.000000000056</v>
      </c>
    </row>
    <row r="239" spans="1:10" ht="15.75">
      <c r="A239" s="6">
        <v>43502</v>
      </c>
      <c r="B239" s="7" t="s">
        <v>161</v>
      </c>
      <c r="C239" s="10">
        <v>2000</v>
      </c>
      <c r="D239" s="7" t="s">
        <v>11</v>
      </c>
      <c r="E239" s="8">
        <v>582</v>
      </c>
      <c r="F239" s="8">
        <v>591</v>
      </c>
      <c r="G239" s="8">
        <v>605.29999999999995</v>
      </c>
      <c r="H239" s="15">
        <f t="shared" ref="H239" si="382">(IF(D239="SELL",E239-F239,IF(D239="BUY",F239-E239)))*C239</f>
        <v>18000</v>
      </c>
      <c r="I239" s="15">
        <v>0</v>
      </c>
      <c r="J239" s="15">
        <f t="shared" ref="J239" si="383">SUM(H239,I239)</f>
        <v>18000</v>
      </c>
    </row>
    <row r="240" spans="1:10" ht="15.75">
      <c r="A240" s="6">
        <v>43500</v>
      </c>
      <c r="B240" s="7" t="s">
        <v>92</v>
      </c>
      <c r="C240" s="10">
        <v>2000</v>
      </c>
      <c r="D240" s="7" t="s">
        <v>11</v>
      </c>
      <c r="E240" s="8">
        <v>1271.55</v>
      </c>
      <c r="F240" s="8">
        <v>1271.55</v>
      </c>
      <c r="G240" s="8">
        <v>0</v>
      </c>
      <c r="H240" s="15">
        <f t="shared" ref="H240" si="384">(IF(D240="SELL",E240-F240,IF(D240="BUY",F240-E240)))*C240</f>
        <v>0</v>
      </c>
      <c r="I240" s="15">
        <v>0</v>
      </c>
      <c r="J240" s="15">
        <f t="shared" ref="J240" si="385">SUM(H240,I240)</f>
        <v>0</v>
      </c>
    </row>
    <row r="241" spans="1:10" ht="15.75">
      <c r="A241" s="6">
        <v>43497</v>
      </c>
      <c r="B241" s="7" t="s">
        <v>160</v>
      </c>
      <c r="C241" s="10">
        <v>1500</v>
      </c>
      <c r="D241" s="7" t="s">
        <v>11</v>
      </c>
      <c r="E241" s="8">
        <v>1260</v>
      </c>
      <c r="F241" s="8">
        <v>1268.2</v>
      </c>
      <c r="G241" s="8">
        <v>1280</v>
      </c>
      <c r="H241" s="15">
        <f t="shared" ref="H241:H242" si="386">(IF(D241="SELL",E241-F241,IF(D241="BUY",F241-E241)))*C241</f>
        <v>12300.000000000069</v>
      </c>
      <c r="I241" s="15">
        <v>0</v>
      </c>
      <c r="J241" s="15">
        <f t="shared" ref="J241:J242" si="387">SUM(H241,I241)</f>
        <v>12300.000000000069</v>
      </c>
    </row>
    <row r="242" spans="1:10" ht="15.75">
      <c r="A242" s="6">
        <v>43496</v>
      </c>
      <c r="B242" s="7" t="s">
        <v>160</v>
      </c>
      <c r="C242" s="10">
        <v>500</v>
      </c>
      <c r="D242" s="7" t="s">
        <v>11</v>
      </c>
      <c r="E242" s="8">
        <v>2201</v>
      </c>
      <c r="F242" s="8">
        <v>2233</v>
      </c>
      <c r="G242" s="8">
        <v>2260.5500000000002</v>
      </c>
      <c r="H242" s="15">
        <f t="shared" si="386"/>
        <v>16000</v>
      </c>
      <c r="I242" s="15">
        <f>(IF(D242="SELL",IF(G242="",0,F242-G242),IF(D242="BUY",IF(G242="",0,G242-F242))))*C242</f>
        <v>13775.000000000091</v>
      </c>
      <c r="J242" s="15">
        <f t="shared" si="387"/>
        <v>29775.000000000091</v>
      </c>
    </row>
    <row r="243" spans="1:10" ht="15.75">
      <c r="A243" s="6">
        <v>43495</v>
      </c>
      <c r="B243" s="7" t="s">
        <v>145</v>
      </c>
      <c r="C243" s="10">
        <v>5000</v>
      </c>
      <c r="D243" s="7" t="s">
        <v>11</v>
      </c>
      <c r="E243" s="8">
        <v>510</v>
      </c>
      <c r="F243" s="8">
        <v>514.15</v>
      </c>
      <c r="G243" s="8">
        <v>0</v>
      </c>
      <c r="H243" s="15">
        <f t="shared" ref="H243:H244" si="388">(IF(D243="SELL",E243-F243,IF(D243="BUY",F243-E243)))*C243</f>
        <v>20749.999999999887</v>
      </c>
      <c r="I243" s="15">
        <v>0</v>
      </c>
      <c r="J243" s="15">
        <f t="shared" ref="J243:J244" si="389">SUM(H243,I243)</f>
        <v>20749.999999999887</v>
      </c>
    </row>
    <row r="244" spans="1:10" ht="15.75">
      <c r="A244" s="6">
        <v>43495</v>
      </c>
      <c r="B244" s="7" t="s">
        <v>53</v>
      </c>
      <c r="C244" s="10">
        <v>2000</v>
      </c>
      <c r="D244" s="7" t="s">
        <v>11</v>
      </c>
      <c r="E244" s="8">
        <v>999</v>
      </c>
      <c r="F244" s="8">
        <v>1008</v>
      </c>
      <c r="G244" s="8">
        <v>1015</v>
      </c>
      <c r="H244" s="15">
        <f t="shared" si="388"/>
        <v>18000</v>
      </c>
      <c r="I244" s="15">
        <f>(IF(D244="SELL",IF(G244="",0,F244-G244),IF(D244="BUY",IF(G244="",0,G244-F244))))*C244</f>
        <v>14000</v>
      </c>
      <c r="J244" s="15">
        <f t="shared" si="389"/>
        <v>32000</v>
      </c>
    </row>
    <row r="245" spans="1:10" ht="15.75">
      <c r="A245" s="6">
        <v>43494</v>
      </c>
      <c r="B245" s="7" t="s">
        <v>135</v>
      </c>
      <c r="C245" s="10">
        <v>5000</v>
      </c>
      <c r="D245" s="7" t="s">
        <v>11</v>
      </c>
      <c r="E245" s="8">
        <v>131.05000000000001</v>
      </c>
      <c r="F245" s="8">
        <v>128</v>
      </c>
      <c r="G245" s="8">
        <v>145</v>
      </c>
      <c r="H245" s="15">
        <f t="shared" ref="H245" si="390">(IF(D245="SELL",E245-F245,IF(D245="BUY",F245-E245)))*C245</f>
        <v>-15250.000000000056</v>
      </c>
      <c r="I245" s="15">
        <v>0</v>
      </c>
      <c r="J245" s="15">
        <f t="shared" ref="J245" si="391">SUM(H245,I245)</f>
        <v>-15250.000000000056</v>
      </c>
    </row>
    <row r="246" spans="1:10" ht="15.75">
      <c r="A246" s="6">
        <v>43493</v>
      </c>
      <c r="B246" s="7" t="s">
        <v>159</v>
      </c>
      <c r="C246" s="10">
        <v>5000</v>
      </c>
      <c r="D246" s="7" t="s">
        <v>10</v>
      </c>
      <c r="E246" s="8">
        <v>149</v>
      </c>
      <c r="F246" s="8">
        <v>147</v>
      </c>
      <c r="G246" s="8">
        <v>145</v>
      </c>
      <c r="H246" s="15">
        <f t="shared" ref="H246:H251" si="392">(IF(D246="SELL",E246-F246,IF(D246="BUY",F246-E246)))*C246</f>
        <v>10000</v>
      </c>
      <c r="I246" s="15">
        <v>0</v>
      </c>
      <c r="J246" s="15">
        <f t="shared" ref="J246:J247" si="393">SUM(H246,I246)</f>
        <v>10000</v>
      </c>
    </row>
    <row r="247" spans="1:10" ht="15.75">
      <c r="A247" s="6">
        <v>43490</v>
      </c>
      <c r="B247" s="7" t="s">
        <v>158</v>
      </c>
      <c r="C247" s="10">
        <v>2800</v>
      </c>
      <c r="D247" s="7" t="s">
        <v>11</v>
      </c>
      <c r="E247" s="8">
        <v>588.20000000000005</v>
      </c>
      <c r="F247" s="8">
        <v>596</v>
      </c>
      <c r="G247" s="8">
        <v>600</v>
      </c>
      <c r="H247" s="15">
        <f t="shared" si="392"/>
        <v>21839.999999999873</v>
      </c>
      <c r="I247" s="15">
        <f>(IF(D247="SELL",IF(G247="",0,F247-G247),IF(D247="BUY",IF(G247="",0,G247-F247))))*C247</f>
        <v>11200</v>
      </c>
      <c r="J247" s="15">
        <f t="shared" si="393"/>
        <v>33039.999999999869</v>
      </c>
    </row>
    <row r="248" spans="1:10" ht="15.75">
      <c r="A248" s="6">
        <v>43486</v>
      </c>
      <c r="B248" s="7" t="s">
        <v>120</v>
      </c>
      <c r="C248" s="10">
        <v>1100</v>
      </c>
      <c r="D248" s="7" t="s">
        <v>11</v>
      </c>
      <c r="E248" s="8">
        <v>1918.35</v>
      </c>
      <c r="F248" s="8">
        <v>1929.65</v>
      </c>
      <c r="G248" s="8">
        <v>0</v>
      </c>
      <c r="H248" s="15">
        <f t="shared" si="392"/>
        <v>12430.0000000002</v>
      </c>
      <c r="I248" s="15">
        <v>0</v>
      </c>
      <c r="J248" s="15">
        <f t="shared" ref="J248" si="394">SUM(H248,I248)</f>
        <v>12430.0000000002</v>
      </c>
    </row>
    <row r="249" spans="1:10" ht="15.75">
      <c r="A249" s="6">
        <v>43483</v>
      </c>
      <c r="B249" s="7" t="s">
        <v>156</v>
      </c>
      <c r="C249" s="10">
        <v>3200</v>
      </c>
      <c r="D249" s="7" t="s">
        <v>11</v>
      </c>
      <c r="E249" s="8">
        <v>286.35000000000002</v>
      </c>
      <c r="F249" s="8">
        <v>280.14999999999998</v>
      </c>
      <c r="G249" s="8">
        <v>0</v>
      </c>
      <c r="H249" s="15">
        <f t="shared" si="392"/>
        <v>-19840.000000000146</v>
      </c>
      <c r="I249" s="15">
        <v>0</v>
      </c>
      <c r="J249" s="15">
        <f t="shared" ref="J249" si="395">SUM(H249,I249)</f>
        <v>-19840.000000000146</v>
      </c>
    </row>
    <row r="250" spans="1:10" ht="15.75">
      <c r="A250" s="6">
        <v>43482</v>
      </c>
      <c r="B250" s="7" t="s">
        <v>15</v>
      </c>
      <c r="C250" s="10">
        <v>5000</v>
      </c>
      <c r="D250" s="7" t="s">
        <v>11</v>
      </c>
      <c r="E250" s="8">
        <v>186.5</v>
      </c>
      <c r="F250" s="8">
        <v>188.35</v>
      </c>
      <c r="G250" s="8">
        <v>192.3</v>
      </c>
      <c r="H250" s="15">
        <f t="shared" si="392"/>
        <v>9249.9999999999709</v>
      </c>
      <c r="I250" s="15">
        <v>0</v>
      </c>
      <c r="J250" s="15">
        <f t="shared" ref="J250:J251" si="396">SUM(H250,I250)</f>
        <v>9249.9999999999709</v>
      </c>
    </row>
    <row r="251" spans="1:10" ht="15.75">
      <c r="A251" s="6">
        <v>43481</v>
      </c>
      <c r="B251" s="7" t="s">
        <v>157</v>
      </c>
      <c r="C251" s="10">
        <v>1000</v>
      </c>
      <c r="D251" s="7" t="s">
        <v>11</v>
      </c>
      <c r="E251" s="8">
        <v>1915</v>
      </c>
      <c r="F251" s="8">
        <v>1926</v>
      </c>
      <c r="G251" s="8">
        <v>1938.3</v>
      </c>
      <c r="H251" s="15">
        <f t="shared" si="392"/>
        <v>11000</v>
      </c>
      <c r="I251" s="15">
        <f>(IF(D251="SELL",IF(G251="",0,F251-G251),IF(D251="BUY",IF(G251="",0,G251-F251))))*C251</f>
        <v>12299.999999999955</v>
      </c>
      <c r="J251" s="15">
        <f t="shared" si="396"/>
        <v>23299.999999999956</v>
      </c>
    </row>
    <row r="252" spans="1:10" ht="15.75">
      <c r="A252" s="6">
        <v>43479</v>
      </c>
      <c r="B252" s="7" t="s">
        <v>156</v>
      </c>
      <c r="C252" s="10">
        <v>8000</v>
      </c>
      <c r="D252" s="7" t="s">
        <v>11</v>
      </c>
      <c r="E252" s="8">
        <v>226</v>
      </c>
      <c r="F252" s="8">
        <v>231.55</v>
      </c>
      <c r="G252" s="8">
        <v>338.65</v>
      </c>
      <c r="H252" s="15">
        <f t="shared" ref="H252:H254" si="397">(IF(D252="SELL",E252-F252,IF(D252="BUY",F252-E252)))*C252</f>
        <v>44400.000000000087</v>
      </c>
      <c r="I252" s="15">
        <v>0</v>
      </c>
      <c r="J252" s="15">
        <f t="shared" ref="J252:J254" si="398">SUM(H252,I252)</f>
        <v>44400.000000000087</v>
      </c>
    </row>
    <row r="253" spans="1:10" ht="15.75">
      <c r="A253" s="6">
        <v>43476</v>
      </c>
      <c r="B253" s="7" t="s">
        <v>155</v>
      </c>
      <c r="C253" s="10">
        <v>3200</v>
      </c>
      <c r="D253" s="7" t="s">
        <v>11</v>
      </c>
      <c r="E253" s="8">
        <v>765.3</v>
      </c>
      <c r="F253" s="8">
        <v>780</v>
      </c>
      <c r="G253" s="8">
        <v>792</v>
      </c>
      <c r="H253" s="15">
        <f t="shared" si="397"/>
        <v>47040.000000000146</v>
      </c>
      <c r="I253" s="15">
        <f t="shared" ref="I253:I254" si="399">(IF(D253="SELL",IF(G253="",0,F253-G253),IF(D253="BUY",IF(G253="",0,G253-F253))))*C253</f>
        <v>38400</v>
      </c>
      <c r="J253" s="15">
        <f t="shared" si="398"/>
        <v>85440.000000000146</v>
      </c>
    </row>
    <row r="254" spans="1:10" ht="15.75">
      <c r="A254" s="6">
        <v>43474</v>
      </c>
      <c r="B254" s="7" t="s">
        <v>154</v>
      </c>
      <c r="C254" s="10">
        <v>5000</v>
      </c>
      <c r="D254" s="7" t="s">
        <v>11</v>
      </c>
      <c r="E254" s="8">
        <v>478.2</v>
      </c>
      <c r="F254" s="8">
        <v>486.2</v>
      </c>
      <c r="G254" s="8">
        <v>500</v>
      </c>
      <c r="H254" s="15">
        <f t="shared" si="397"/>
        <v>40000</v>
      </c>
      <c r="I254" s="15">
        <f t="shared" si="399"/>
        <v>69000.000000000058</v>
      </c>
      <c r="J254" s="15">
        <f t="shared" si="398"/>
        <v>109000.00000000006</v>
      </c>
    </row>
    <row r="255" spans="1:10" ht="15.75">
      <c r="A255" s="6">
        <v>43473</v>
      </c>
      <c r="B255" s="7" t="s">
        <v>153</v>
      </c>
      <c r="C255" s="10">
        <v>3500</v>
      </c>
      <c r="D255" s="7" t="s">
        <v>11</v>
      </c>
      <c r="E255" s="8">
        <v>811</v>
      </c>
      <c r="F255" s="8">
        <v>822.3</v>
      </c>
      <c r="G255" s="8">
        <v>850.55</v>
      </c>
      <c r="H255" s="15">
        <f t="shared" ref="H255:H257" si="400">(IF(D255="SELL",E255-F255,IF(D255="BUY",F255-E255)))*C255</f>
        <v>39549.99999999984</v>
      </c>
      <c r="I255" s="15">
        <v>0</v>
      </c>
      <c r="J255" s="15">
        <f t="shared" ref="J255:J257" si="401">SUM(H255,I255)</f>
        <v>39549.99999999984</v>
      </c>
    </row>
    <row r="256" spans="1:10" ht="15.75">
      <c r="A256" s="6">
        <v>43472</v>
      </c>
      <c r="B256" s="7" t="s">
        <v>152</v>
      </c>
      <c r="C256" s="10">
        <v>2000</v>
      </c>
      <c r="D256" s="7" t="s">
        <v>11</v>
      </c>
      <c r="E256" s="8">
        <v>1590.2</v>
      </c>
      <c r="F256" s="8">
        <v>1605</v>
      </c>
      <c r="G256" s="8">
        <v>1623.5</v>
      </c>
      <c r="H256" s="15">
        <f t="shared" si="400"/>
        <v>29599.999999999909</v>
      </c>
      <c r="I256" s="15">
        <f t="shared" ref="I256:I257" si="402">(IF(D256="SELL",IF(G256="",0,F256-G256),IF(D256="BUY",IF(G256="",0,G256-F256))))*C256</f>
        <v>37000</v>
      </c>
      <c r="J256" s="15">
        <f t="shared" si="401"/>
        <v>66599.999999999913</v>
      </c>
    </row>
    <row r="257" spans="1:10" ht="15.75">
      <c r="A257" s="6">
        <v>43468</v>
      </c>
      <c r="B257" s="7" t="s">
        <v>151</v>
      </c>
      <c r="C257" s="10">
        <v>1100</v>
      </c>
      <c r="D257" s="7" t="s">
        <v>11</v>
      </c>
      <c r="E257" s="8">
        <v>2755</v>
      </c>
      <c r="F257" s="8">
        <v>2800</v>
      </c>
      <c r="G257" s="8">
        <v>2835.3</v>
      </c>
      <c r="H257" s="15">
        <f t="shared" si="400"/>
        <v>49500</v>
      </c>
      <c r="I257" s="15">
        <f t="shared" si="402"/>
        <v>38830.000000000204</v>
      </c>
      <c r="J257" s="15">
        <f t="shared" si="401"/>
        <v>88330.000000000204</v>
      </c>
    </row>
    <row r="258" spans="1:10" ht="15.75">
      <c r="A258" s="6">
        <v>43467</v>
      </c>
      <c r="B258" s="7" t="s">
        <v>150</v>
      </c>
      <c r="C258" s="10">
        <v>8000</v>
      </c>
      <c r="D258" s="7" t="s">
        <v>11</v>
      </c>
      <c r="E258" s="8">
        <v>182.3</v>
      </c>
      <c r="F258" s="8">
        <v>182.3</v>
      </c>
      <c r="G258" s="8">
        <v>0</v>
      </c>
      <c r="H258" s="15">
        <f t="shared" ref="H258" si="403">(IF(D258="SELL",E258-F258,IF(D258="BUY",F258-E258)))*C258</f>
        <v>0</v>
      </c>
      <c r="I258" s="15">
        <v>0</v>
      </c>
      <c r="J258" s="15">
        <f t="shared" ref="J258" si="404">SUM(H258,I258)</f>
        <v>0</v>
      </c>
    </row>
    <row r="259" spans="1:10" ht="15.75">
      <c r="A259" s="6">
        <v>43467</v>
      </c>
      <c r="B259" s="7" t="s">
        <v>148</v>
      </c>
      <c r="C259" s="10">
        <v>10000</v>
      </c>
      <c r="D259" s="7" t="s">
        <v>11</v>
      </c>
      <c r="E259" s="8">
        <v>208.85</v>
      </c>
      <c r="F259" s="8">
        <v>208.85</v>
      </c>
      <c r="G259" s="8">
        <v>0</v>
      </c>
      <c r="H259" s="15">
        <f t="shared" ref="H259" si="405">(IF(D259="SELL",E259-F259,IF(D259="BUY",F259-E259)))*C259</f>
        <v>0</v>
      </c>
      <c r="I259" s="15">
        <v>0</v>
      </c>
      <c r="J259" s="15">
        <f t="shared" ref="J259" si="406">SUM(H259,I259)</f>
        <v>0</v>
      </c>
    </row>
    <row r="260" spans="1:10" ht="15.75">
      <c r="A260" s="6">
        <v>43466</v>
      </c>
      <c r="B260" s="7" t="s">
        <v>149</v>
      </c>
      <c r="C260" s="10">
        <v>10000</v>
      </c>
      <c r="D260" s="7" t="s">
        <v>11</v>
      </c>
      <c r="E260" s="8">
        <v>350</v>
      </c>
      <c r="F260" s="8">
        <v>355.5</v>
      </c>
      <c r="G260" s="8">
        <v>362</v>
      </c>
      <c r="H260" s="15">
        <f t="shared" ref="H260" si="407">(IF(D260="SELL",E260-F260,IF(D260="BUY",F260-E260)))*C260</f>
        <v>55000</v>
      </c>
      <c r="I260" s="15">
        <v>0</v>
      </c>
      <c r="J260" s="15">
        <f t="shared" ref="J260" si="408">SUM(H260,I260)</f>
        <v>55000</v>
      </c>
    </row>
    <row r="261" spans="1:10" ht="15.75">
      <c r="A261" s="6">
        <v>43466</v>
      </c>
      <c r="B261" s="7" t="s">
        <v>83</v>
      </c>
      <c r="C261" s="10">
        <v>15000</v>
      </c>
      <c r="D261" s="7" t="s">
        <v>11</v>
      </c>
      <c r="E261" s="8">
        <v>268.3</v>
      </c>
      <c r="F261" s="8">
        <v>268.3</v>
      </c>
      <c r="G261" s="8">
        <v>176.5</v>
      </c>
      <c r="H261" s="15">
        <f t="shared" ref="H261:H263" si="409">(IF(D261="SELL",E261-F261,IF(D261="BUY",F261-E261)))*C261</f>
        <v>0</v>
      </c>
      <c r="I261" s="15">
        <v>0</v>
      </c>
      <c r="J261" s="15">
        <v>0</v>
      </c>
    </row>
    <row r="262" spans="1:10" ht="15.75">
      <c r="A262" s="6">
        <v>43465</v>
      </c>
      <c r="B262" s="7" t="s">
        <v>113</v>
      </c>
      <c r="C262" s="10">
        <v>15000</v>
      </c>
      <c r="D262" s="7" t="s">
        <v>11</v>
      </c>
      <c r="E262" s="8">
        <v>166.2</v>
      </c>
      <c r="F262" s="8">
        <v>172</v>
      </c>
      <c r="G262" s="8">
        <v>176.5</v>
      </c>
      <c r="H262" s="15">
        <f t="shared" si="409"/>
        <v>87000.000000000175</v>
      </c>
      <c r="I262" s="15">
        <f t="shared" ref="I262:I263" si="410">(IF(D262="SELL",IF(G262="",0,F262-G262),IF(D262="BUY",IF(G262="",0,G262-F262))))*C262</f>
        <v>67500</v>
      </c>
      <c r="J262" s="15">
        <f t="shared" ref="J262:J263" si="411">SUM(H262,I262)</f>
        <v>154500.00000000017</v>
      </c>
    </row>
    <row r="263" spans="1:10" ht="15.75">
      <c r="A263" s="6">
        <v>43462</v>
      </c>
      <c r="B263" s="7" t="s">
        <v>148</v>
      </c>
      <c r="C263" s="10">
        <v>3000</v>
      </c>
      <c r="D263" s="7" t="s">
        <v>11</v>
      </c>
      <c r="E263" s="8">
        <v>1315.3</v>
      </c>
      <c r="F263" s="8">
        <v>1335</v>
      </c>
      <c r="G263" s="8">
        <v>1348.3</v>
      </c>
      <c r="H263" s="15">
        <f t="shared" si="409"/>
        <v>59100.000000000138</v>
      </c>
      <c r="I263" s="15">
        <f t="shared" si="410"/>
        <v>39899.999999999862</v>
      </c>
      <c r="J263" s="15">
        <f t="shared" si="411"/>
        <v>99000</v>
      </c>
    </row>
    <row r="264" spans="1:10" ht="15.75">
      <c r="A264" s="6">
        <v>43461</v>
      </c>
      <c r="B264" s="7" t="s">
        <v>66</v>
      </c>
      <c r="C264" s="10">
        <v>3500</v>
      </c>
      <c r="D264" s="7" t="s">
        <v>11</v>
      </c>
      <c r="E264" s="8">
        <v>683</v>
      </c>
      <c r="F264" s="8">
        <v>693</v>
      </c>
      <c r="G264" s="8">
        <v>698.2</v>
      </c>
      <c r="H264" s="15">
        <f t="shared" ref="H264:H265" si="412">(IF(D264="SELL",E264-F264,IF(D264="BUY",F264-E264)))*C264</f>
        <v>35000</v>
      </c>
      <c r="I264" s="15">
        <v>0</v>
      </c>
      <c r="J264" s="15">
        <f t="shared" ref="J264:J265" si="413">SUM(H264,I264)</f>
        <v>35000</v>
      </c>
    </row>
    <row r="265" spans="1:10" ht="15.75">
      <c r="A265" s="6">
        <v>43458</v>
      </c>
      <c r="B265" s="7" t="s">
        <v>147</v>
      </c>
      <c r="C265" s="10">
        <v>2000</v>
      </c>
      <c r="D265" s="7" t="s">
        <v>11</v>
      </c>
      <c r="E265" s="8">
        <v>999</v>
      </c>
      <c r="F265" s="8">
        <v>1009</v>
      </c>
      <c r="G265" s="8">
        <v>1017</v>
      </c>
      <c r="H265" s="15">
        <f t="shared" si="412"/>
        <v>20000</v>
      </c>
      <c r="I265" s="15">
        <f>(IF(D265="SELL",IF(G265="",0,F265-G265),IF(D265="BUY",IF(G265="",0,G265-F265))))*C265</f>
        <v>16000</v>
      </c>
      <c r="J265" s="15">
        <f t="shared" si="413"/>
        <v>36000</v>
      </c>
    </row>
    <row r="266" spans="1:10" ht="15.75">
      <c r="A266" s="6">
        <v>43454</v>
      </c>
      <c r="B266" s="7" t="s">
        <v>135</v>
      </c>
      <c r="C266" s="10">
        <v>2800</v>
      </c>
      <c r="D266" s="7" t="s">
        <v>11</v>
      </c>
      <c r="E266" s="8">
        <v>1286.2</v>
      </c>
      <c r="F266" s="8">
        <v>1275.3</v>
      </c>
      <c r="G266" s="8">
        <v>0</v>
      </c>
      <c r="H266" s="15">
        <f t="shared" ref="H266:H267" si="414">(IF(D266="SELL",E266-F266,IF(D266="BUY",F266-E266)))*C266</f>
        <v>-30520.000000000255</v>
      </c>
      <c r="I266" s="15">
        <v>0</v>
      </c>
      <c r="J266" s="15">
        <f t="shared" ref="J266:J267" si="415">SUM(H266,I266)</f>
        <v>-30520.000000000255</v>
      </c>
    </row>
    <row r="267" spans="1:10" ht="15.75">
      <c r="A267" s="6">
        <v>43453</v>
      </c>
      <c r="B267" s="7" t="s">
        <v>146</v>
      </c>
      <c r="C267" s="10">
        <v>5000</v>
      </c>
      <c r="D267" s="7" t="s">
        <v>11</v>
      </c>
      <c r="E267" s="8">
        <v>400.1</v>
      </c>
      <c r="F267" s="8">
        <v>410</v>
      </c>
      <c r="G267" s="8">
        <v>419</v>
      </c>
      <c r="H267" s="15">
        <f t="shared" si="414"/>
        <v>49499.999999999884</v>
      </c>
      <c r="I267" s="15">
        <f>(IF(D267="SELL",IF(G267="",0,F267-G267),IF(D267="BUY",IF(G267="",0,G267-F267))))*C267</f>
        <v>45000</v>
      </c>
      <c r="J267" s="15">
        <f t="shared" si="415"/>
        <v>94499.999999999884</v>
      </c>
    </row>
    <row r="268" spans="1:10" ht="15.75">
      <c r="A268" s="6">
        <v>43452</v>
      </c>
      <c r="B268" s="7" t="s">
        <v>119</v>
      </c>
      <c r="C268" s="10">
        <v>1000</v>
      </c>
      <c r="D268" s="7" t="s">
        <v>11</v>
      </c>
      <c r="E268" s="8">
        <v>2565</v>
      </c>
      <c r="F268" s="8">
        <v>2582</v>
      </c>
      <c r="G268" s="8">
        <v>2635.3</v>
      </c>
      <c r="H268" s="15">
        <f t="shared" ref="H268" si="416">(IF(D268="SELL",E268-F268,IF(D268="BUY",F268-E268)))*C268</f>
        <v>17000</v>
      </c>
      <c r="I268" s="15">
        <v>0</v>
      </c>
      <c r="J268" s="15">
        <f t="shared" ref="J268" si="417">SUM(H268,I268)</f>
        <v>17000</v>
      </c>
    </row>
    <row r="269" spans="1:10" ht="15.75">
      <c r="A269" s="6">
        <v>43451</v>
      </c>
      <c r="B269" s="7" t="s">
        <v>145</v>
      </c>
      <c r="C269" s="10">
        <v>1000</v>
      </c>
      <c r="D269" s="7" t="s">
        <v>11</v>
      </c>
      <c r="E269" s="8">
        <v>2390.6</v>
      </c>
      <c r="F269" s="8">
        <v>2432</v>
      </c>
      <c r="G269" s="8">
        <v>2460.5</v>
      </c>
      <c r="H269" s="15">
        <f t="shared" ref="H269" si="418">(IF(D269="SELL",E269-F269,IF(D269="BUY",F269-E269)))*C269</f>
        <v>41400.000000000087</v>
      </c>
      <c r="I269" s="15">
        <v>0</v>
      </c>
      <c r="J269" s="15">
        <f t="shared" ref="J269" si="419">SUM(H269,I269)</f>
        <v>41400.000000000087</v>
      </c>
    </row>
    <row r="270" spans="1:10" ht="15.75">
      <c r="A270" s="6">
        <v>43448</v>
      </c>
      <c r="B270" s="7" t="s">
        <v>145</v>
      </c>
      <c r="C270" s="10">
        <v>3000</v>
      </c>
      <c r="D270" s="7" t="s">
        <v>11</v>
      </c>
      <c r="E270" s="8">
        <v>520.29999999999995</v>
      </c>
      <c r="F270" s="8">
        <v>528.29999999999995</v>
      </c>
      <c r="G270" s="8">
        <v>535</v>
      </c>
      <c r="H270" s="15">
        <f t="shared" ref="H270" si="420">(IF(D270="SELL",E270-F270,IF(D270="BUY",F270-E270)))*C270</f>
        <v>24000</v>
      </c>
      <c r="I270" s="15">
        <v>0</v>
      </c>
      <c r="J270" s="15">
        <f t="shared" ref="J270" si="421">SUM(H270,I270)</f>
        <v>24000</v>
      </c>
    </row>
    <row r="271" spans="1:10" ht="15.75">
      <c r="A271" s="6">
        <v>43448</v>
      </c>
      <c r="B271" s="7" t="s">
        <v>144</v>
      </c>
      <c r="C271" s="10">
        <v>3500</v>
      </c>
      <c r="D271" s="7" t="s">
        <v>11</v>
      </c>
      <c r="E271" s="8">
        <v>635.5</v>
      </c>
      <c r="F271" s="8">
        <v>635.5</v>
      </c>
      <c r="G271" s="8">
        <v>0</v>
      </c>
      <c r="H271" s="15">
        <f t="shared" ref="H271:H272" si="422">(IF(D271="SELL",E271-F271,IF(D271="BUY",F271-E271)))*C271</f>
        <v>0</v>
      </c>
      <c r="I271" s="15">
        <v>0</v>
      </c>
      <c r="J271" s="15">
        <f t="shared" ref="J271:J272" si="423">SUM(H271,I271)</f>
        <v>0</v>
      </c>
    </row>
    <row r="272" spans="1:10" ht="15.75">
      <c r="A272" s="6">
        <v>43447</v>
      </c>
      <c r="B272" s="7" t="s">
        <v>143</v>
      </c>
      <c r="C272" s="10">
        <v>5000</v>
      </c>
      <c r="D272" s="7" t="s">
        <v>11</v>
      </c>
      <c r="E272" s="8">
        <v>485.3</v>
      </c>
      <c r="F272" s="8">
        <v>492</v>
      </c>
      <c r="G272" s="8">
        <v>499</v>
      </c>
      <c r="H272" s="15">
        <f t="shared" si="422"/>
        <v>33499.999999999942</v>
      </c>
      <c r="I272" s="15">
        <f>(IF(D272="SELL",IF(G272="",0,F272-G272),IF(D272="BUY",IF(G272="",0,G272-F272))))*C272</f>
        <v>35000</v>
      </c>
      <c r="J272" s="15">
        <f t="shared" si="423"/>
        <v>68499.999999999942</v>
      </c>
    </row>
    <row r="273" spans="1:10" ht="15.75">
      <c r="A273" s="6">
        <v>43446</v>
      </c>
      <c r="B273" s="7" t="s">
        <v>44</v>
      </c>
      <c r="C273" s="10">
        <v>10000</v>
      </c>
      <c r="D273" s="7" t="s">
        <v>11</v>
      </c>
      <c r="E273" s="8">
        <v>96</v>
      </c>
      <c r="F273" s="8">
        <v>96</v>
      </c>
      <c r="G273" s="8">
        <v>0</v>
      </c>
      <c r="H273" s="15">
        <f t="shared" ref="H273" si="424">(IF(D273="SELL",E273-F273,IF(D273="BUY",F273-E273)))*C273</f>
        <v>0</v>
      </c>
      <c r="I273" s="15">
        <v>0</v>
      </c>
      <c r="J273" s="15">
        <f t="shared" ref="J273" si="425">SUM(H273,I273)</f>
        <v>0</v>
      </c>
    </row>
    <row r="274" spans="1:10" ht="15.75">
      <c r="A274" s="6">
        <v>43446</v>
      </c>
      <c r="B274" s="7" t="s">
        <v>142</v>
      </c>
      <c r="C274" s="10">
        <v>1000</v>
      </c>
      <c r="D274" s="7" t="s">
        <v>11</v>
      </c>
      <c r="E274" s="8">
        <v>2163.1999999999998</v>
      </c>
      <c r="F274" s="8">
        <v>2163.1999999999998</v>
      </c>
      <c r="G274" s="8">
        <v>0</v>
      </c>
      <c r="H274" s="15">
        <f t="shared" ref="H274" si="426">(IF(D274="SELL",E274-F274,IF(D274="BUY",F274-E274)))*C274</f>
        <v>0</v>
      </c>
      <c r="I274" s="15">
        <v>0</v>
      </c>
      <c r="J274" s="15">
        <f t="shared" ref="J274" si="427">SUM(H274,I274)</f>
        <v>0</v>
      </c>
    </row>
    <row r="275" spans="1:10" ht="15.75">
      <c r="A275" s="6">
        <v>43441</v>
      </c>
      <c r="B275" s="7" t="s">
        <v>141</v>
      </c>
      <c r="C275" s="10">
        <v>3200</v>
      </c>
      <c r="D275" s="7" t="s">
        <v>11</v>
      </c>
      <c r="E275" s="8">
        <v>869.2</v>
      </c>
      <c r="F275" s="8">
        <v>869.2</v>
      </c>
      <c r="G275" s="8">
        <v>0</v>
      </c>
      <c r="H275" s="15">
        <f t="shared" ref="H275" si="428">(IF(D275="SELL",E275-F275,IF(D275="BUY",F275-E275)))*C275</f>
        <v>0</v>
      </c>
      <c r="I275" s="15">
        <v>0</v>
      </c>
      <c r="J275" s="15">
        <f t="shared" ref="J275" si="429">SUM(H275,I275)</f>
        <v>0</v>
      </c>
    </row>
    <row r="276" spans="1:10" ht="15.75">
      <c r="A276" s="6">
        <v>43441</v>
      </c>
      <c r="B276" s="7" t="s">
        <v>12</v>
      </c>
      <c r="C276" s="10">
        <v>3500</v>
      </c>
      <c r="D276" s="7" t="s">
        <v>11</v>
      </c>
      <c r="E276" s="8">
        <v>823</v>
      </c>
      <c r="F276" s="8">
        <v>827</v>
      </c>
      <c r="G276" s="8">
        <v>0</v>
      </c>
      <c r="H276" s="15">
        <f t="shared" ref="H276" si="430">(IF(D276="SELL",E276-F276,IF(D276="BUY",F276-E276)))*C276</f>
        <v>14000</v>
      </c>
      <c r="I276" s="15">
        <v>0</v>
      </c>
      <c r="J276" s="15">
        <f t="shared" ref="J276" si="431">SUM(H276,I276)</f>
        <v>14000</v>
      </c>
    </row>
    <row r="277" spans="1:10" ht="15.75">
      <c r="A277" s="6">
        <v>43440</v>
      </c>
      <c r="B277" s="7" t="s">
        <v>140</v>
      </c>
      <c r="C277" s="10">
        <v>20000</v>
      </c>
      <c r="D277" s="7" t="s">
        <v>11</v>
      </c>
      <c r="E277" s="8">
        <v>108</v>
      </c>
      <c r="F277" s="8">
        <v>110</v>
      </c>
      <c r="G277" s="8">
        <v>113.5</v>
      </c>
      <c r="H277" s="15">
        <f t="shared" ref="H277:H280" si="432">(IF(D277="SELL",E277-F277,IF(D277="BUY",F277-E277)))*C277</f>
        <v>40000</v>
      </c>
      <c r="I277" s="15">
        <v>0</v>
      </c>
      <c r="J277" s="15">
        <f t="shared" ref="J277:J280" si="433">SUM(H277,I277)</f>
        <v>40000</v>
      </c>
    </row>
    <row r="278" spans="1:10" ht="15.75">
      <c r="A278" s="6">
        <v>43439</v>
      </c>
      <c r="B278" s="7" t="s">
        <v>139</v>
      </c>
      <c r="C278" s="10">
        <v>20000</v>
      </c>
      <c r="D278" s="7" t="s">
        <v>11</v>
      </c>
      <c r="E278" s="8">
        <v>101</v>
      </c>
      <c r="F278" s="8">
        <v>103.5</v>
      </c>
      <c r="G278" s="8">
        <v>105.5</v>
      </c>
      <c r="H278" s="15">
        <f t="shared" si="432"/>
        <v>50000</v>
      </c>
      <c r="I278" s="15">
        <f t="shared" ref="I278:I280" si="434">(IF(D278="SELL",IF(G278="",0,F278-G278),IF(D278="BUY",IF(G278="",0,G278-F278))))*C278</f>
        <v>40000</v>
      </c>
      <c r="J278" s="15">
        <f t="shared" si="433"/>
        <v>90000</v>
      </c>
    </row>
    <row r="279" spans="1:10" ht="15.75">
      <c r="A279" s="6">
        <v>43439</v>
      </c>
      <c r="B279" s="7" t="s">
        <v>139</v>
      </c>
      <c r="C279" s="10">
        <v>10000</v>
      </c>
      <c r="D279" s="7" t="s">
        <v>11</v>
      </c>
      <c r="E279" s="8">
        <v>220.1</v>
      </c>
      <c r="F279" s="8">
        <v>223.5</v>
      </c>
      <c r="G279" s="8">
        <v>226</v>
      </c>
      <c r="H279" s="15">
        <f t="shared" si="432"/>
        <v>34000.000000000058</v>
      </c>
      <c r="I279" s="15">
        <f t="shared" si="434"/>
        <v>25000</v>
      </c>
      <c r="J279" s="15">
        <f t="shared" si="433"/>
        <v>59000.000000000058</v>
      </c>
    </row>
    <row r="280" spans="1:10" ht="15.75">
      <c r="A280" s="6">
        <v>43438</v>
      </c>
      <c r="B280" s="7" t="s">
        <v>80</v>
      </c>
      <c r="C280" s="10">
        <v>3500</v>
      </c>
      <c r="D280" s="7" t="s">
        <v>11</v>
      </c>
      <c r="E280" s="8">
        <v>806.2</v>
      </c>
      <c r="F280" s="8">
        <v>815</v>
      </c>
      <c r="G280" s="8">
        <v>823.5</v>
      </c>
      <c r="H280" s="15">
        <f t="shared" si="432"/>
        <v>30799.99999999984</v>
      </c>
      <c r="I280" s="15">
        <f t="shared" si="434"/>
        <v>29750</v>
      </c>
      <c r="J280" s="15">
        <f t="shared" si="433"/>
        <v>60549.99999999984</v>
      </c>
    </row>
    <row r="281" spans="1:10" ht="15.75">
      <c r="A281" s="6">
        <v>43437</v>
      </c>
      <c r="B281" s="7" t="s">
        <v>138</v>
      </c>
      <c r="C281" s="10">
        <v>5000</v>
      </c>
      <c r="D281" s="7" t="s">
        <v>11</v>
      </c>
      <c r="E281" s="8">
        <v>605</v>
      </c>
      <c r="F281" s="8">
        <v>615</v>
      </c>
      <c r="G281" s="8">
        <v>626.20000000000005</v>
      </c>
      <c r="H281" s="15">
        <f t="shared" ref="H281" si="435">(IF(D281="SELL",E281-F281,IF(D281="BUY",F281-E281)))*C281</f>
        <v>50000</v>
      </c>
      <c r="I281" s="15">
        <v>0</v>
      </c>
      <c r="J281" s="15">
        <f t="shared" ref="J281" si="436">SUM(H281,I281)</f>
        <v>50000</v>
      </c>
    </row>
    <row r="282" spans="1:10" ht="15.75">
      <c r="A282" s="6">
        <v>43437</v>
      </c>
      <c r="B282" s="7" t="s">
        <v>76</v>
      </c>
      <c r="C282" s="10">
        <v>2800</v>
      </c>
      <c r="D282" s="7" t="s">
        <v>11</v>
      </c>
      <c r="E282" s="8">
        <v>923</v>
      </c>
      <c r="F282" s="8">
        <v>931.65</v>
      </c>
      <c r="G282" s="8">
        <v>950.3</v>
      </c>
      <c r="H282" s="15">
        <f t="shared" ref="H282" si="437">(IF(D282="SELL",E282-F282,IF(D282="BUY",F282-E282)))*C282</f>
        <v>24219.999999999935</v>
      </c>
      <c r="I282" s="15">
        <v>0</v>
      </c>
      <c r="J282" s="15">
        <f t="shared" ref="J282" si="438">SUM(H282,I282)</f>
        <v>24219.999999999935</v>
      </c>
    </row>
    <row r="283" spans="1:10" ht="15.75">
      <c r="A283" s="6">
        <v>43434</v>
      </c>
      <c r="B283" s="7" t="s">
        <v>137</v>
      </c>
      <c r="C283" s="10">
        <v>8000</v>
      </c>
      <c r="D283" s="7" t="s">
        <v>11</v>
      </c>
      <c r="E283" s="8">
        <v>273.5</v>
      </c>
      <c r="F283" s="8">
        <v>275.3</v>
      </c>
      <c r="G283" s="8">
        <v>280</v>
      </c>
      <c r="H283" s="15">
        <f t="shared" ref="H283" si="439">(IF(D283="SELL",E283-F283,IF(D283="BUY",F283-E283)))*C283</f>
        <v>14400.000000000091</v>
      </c>
      <c r="I283" s="15">
        <v>0</v>
      </c>
      <c r="J283" s="15">
        <f t="shared" ref="J283" si="440">SUM(H283,I283)</f>
        <v>14400.000000000091</v>
      </c>
    </row>
    <row r="284" spans="1:10" ht="15.75">
      <c r="A284" s="6">
        <v>43433</v>
      </c>
      <c r="B284" s="7" t="s">
        <v>136</v>
      </c>
      <c r="C284" s="10">
        <v>5000</v>
      </c>
      <c r="D284" s="7" t="s">
        <v>11</v>
      </c>
      <c r="E284" s="8">
        <v>963.2</v>
      </c>
      <c r="F284" s="8">
        <v>973</v>
      </c>
      <c r="G284" s="8">
        <v>996</v>
      </c>
      <c r="H284" s="15">
        <f t="shared" ref="H284" si="441">(IF(D284="SELL",E284-F284,IF(D284="BUY",F284-E284)))*C284</f>
        <v>48999.999999999774</v>
      </c>
      <c r="I284" s="15">
        <v>0</v>
      </c>
      <c r="J284" s="15">
        <f t="shared" ref="J284" si="442">SUM(H284,I284)</f>
        <v>48999.999999999774</v>
      </c>
    </row>
    <row r="285" spans="1:10" ht="15.75">
      <c r="A285" s="6">
        <v>43431</v>
      </c>
      <c r="B285" s="7" t="s">
        <v>135</v>
      </c>
      <c r="C285" s="10">
        <v>1500</v>
      </c>
      <c r="D285" s="7" t="s">
        <v>11</v>
      </c>
      <c r="E285" s="8">
        <v>1896</v>
      </c>
      <c r="F285" s="8">
        <v>1908</v>
      </c>
      <c r="G285" s="8">
        <v>1930.2</v>
      </c>
      <c r="H285" s="15">
        <f t="shared" ref="H285" si="443">(IF(D285="SELL",E285-F285,IF(D285="BUY",F285-E285)))*C285</f>
        <v>18000</v>
      </c>
      <c r="I285" s="15">
        <v>0</v>
      </c>
      <c r="J285" s="15">
        <f t="shared" ref="J285" si="444">SUM(H285,I285)</f>
        <v>18000</v>
      </c>
    </row>
    <row r="286" spans="1:10" ht="15.75">
      <c r="A286" s="6">
        <v>43430</v>
      </c>
      <c r="B286" s="7" t="s">
        <v>134</v>
      </c>
      <c r="C286" s="10">
        <v>5000</v>
      </c>
      <c r="D286" s="7" t="s">
        <v>11</v>
      </c>
      <c r="E286" s="8">
        <v>546</v>
      </c>
      <c r="F286" s="8">
        <v>549.9</v>
      </c>
      <c r="G286" s="8">
        <v>560</v>
      </c>
      <c r="H286" s="15">
        <f t="shared" ref="H286" si="445">(IF(D286="SELL",E286-F286,IF(D286="BUY",F286-E286)))*C286</f>
        <v>19499.999999999887</v>
      </c>
      <c r="I286" s="15">
        <v>0</v>
      </c>
      <c r="J286" s="15">
        <f t="shared" ref="J286" si="446">SUM(H286,I286)</f>
        <v>19499.999999999887</v>
      </c>
    </row>
    <row r="287" spans="1:10" ht="15.75">
      <c r="A287" s="6">
        <v>43426</v>
      </c>
      <c r="B287" s="7" t="s">
        <v>17</v>
      </c>
      <c r="C287" s="10">
        <v>3500</v>
      </c>
      <c r="D287" s="7" t="s">
        <v>11</v>
      </c>
      <c r="E287" s="8">
        <v>235</v>
      </c>
      <c r="F287" s="8">
        <v>226</v>
      </c>
      <c r="G287" s="8">
        <v>0</v>
      </c>
      <c r="H287" s="15">
        <f t="shared" ref="H287" si="447">(IF(D287="SELL",E287-F287,IF(D287="BUY",F287-E287)))*C287</f>
        <v>-31500</v>
      </c>
      <c r="I287" s="15">
        <v>0</v>
      </c>
      <c r="J287" s="15">
        <f t="shared" ref="J287" si="448">SUM(H287,I287)</f>
        <v>-31500</v>
      </c>
    </row>
    <row r="288" spans="1:10" ht="15.75">
      <c r="A288" s="6">
        <v>43425</v>
      </c>
      <c r="B288" s="7" t="s">
        <v>133</v>
      </c>
      <c r="C288" s="10">
        <v>2000</v>
      </c>
      <c r="D288" s="7" t="s">
        <v>11</v>
      </c>
      <c r="E288" s="8">
        <v>799</v>
      </c>
      <c r="F288" s="8">
        <v>806</v>
      </c>
      <c r="G288" s="8">
        <v>814</v>
      </c>
      <c r="H288" s="15">
        <f t="shared" ref="H288:H289" si="449">(IF(D288="SELL",E288-F288,IF(D288="BUY",F288-E288)))*C288</f>
        <v>14000</v>
      </c>
      <c r="I288" s="15">
        <v>0</v>
      </c>
      <c r="J288" s="15">
        <f t="shared" ref="J288:J289" si="450">SUM(H288,I288)</f>
        <v>14000</v>
      </c>
    </row>
    <row r="289" spans="1:10" ht="15.75">
      <c r="A289" s="6">
        <v>43424</v>
      </c>
      <c r="B289" s="7" t="s">
        <v>91</v>
      </c>
      <c r="C289" s="10">
        <v>5000</v>
      </c>
      <c r="D289" s="7" t="s">
        <v>11</v>
      </c>
      <c r="E289" s="8">
        <v>376</v>
      </c>
      <c r="F289" s="8">
        <v>380</v>
      </c>
      <c r="G289" s="8">
        <v>384.6</v>
      </c>
      <c r="H289" s="15">
        <f t="shared" si="449"/>
        <v>20000</v>
      </c>
      <c r="I289" s="15">
        <f>(IF(D289="SELL",IF(G289="",0,F289-G289),IF(D289="BUY",IF(G289="",0,G289-F289))))*C289</f>
        <v>23000.000000000113</v>
      </c>
      <c r="J289" s="15">
        <f t="shared" si="450"/>
        <v>43000.000000000116</v>
      </c>
    </row>
    <row r="290" spans="1:10" ht="15.75">
      <c r="A290" s="6">
        <v>43424</v>
      </c>
      <c r="B290" s="7" t="s">
        <v>132</v>
      </c>
      <c r="C290" s="10">
        <v>8000</v>
      </c>
      <c r="D290" s="7" t="s">
        <v>11</v>
      </c>
      <c r="E290" s="8">
        <v>283</v>
      </c>
      <c r="F290" s="8">
        <v>283</v>
      </c>
      <c r="G290" s="8">
        <v>0</v>
      </c>
      <c r="H290" s="15">
        <f t="shared" ref="H290" si="451">(IF(D290="SELL",E290-F290,IF(D290="BUY",F290-E290)))*C290</f>
        <v>0</v>
      </c>
      <c r="I290" s="15">
        <v>0</v>
      </c>
      <c r="J290" s="15">
        <f t="shared" ref="J290" si="452">SUM(H290,I290)</f>
        <v>0</v>
      </c>
    </row>
    <row r="291" spans="1:10" ht="15.75">
      <c r="A291" s="6">
        <v>43424</v>
      </c>
      <c r="B291" s="7" t="s">
        <v>131</v>
      </c>
      <c r="C291" s="10">
        <v>5000</v>
      </c>
      <c r="D291" s="7" t="s">
        <v>11</v>
      </c>
      <c r="E291" s="8">
        <v>315.14999999999998</v>
      </c>
      <c r="F291" s="8">
        <v>315.14999999999998</v>
      </c>
      <c r="G291" s="8">
        <v>0</v>
      </c>
      <c r="H291" s="15">
        <f t="shared" ref="H291" si="453">(IF(D291="SELL",E291-F291,IF(D291="BUY",F291-E291)))*C291</f>
        <v>0</v>
      </c>
      <c r="I291" s="15">
        <v>0</v>
      </c>
      <c r="J291" s="15">
        <f t="shared" ref="J291" si="454">SUM(H291,I291)</f>
        <v>0</v>
      </c>
    </row>
    <row r="292" spans="1:10" ht="15.75">
      <c r="A292" s="6">
        <v>43423</v>
      </c>
      <c r="B292" s="7" t="s">
        <v>15</v>
      </c>
      <c r="C292" s="10">
        <v>500</v>
      </c>
      <c r="D292" s="7" t="s">
        <v>11</v>
      </c>
      <c r="E292" s="8">
        <v>4280</v>
      </c>
      <c r="F292" s="8">
        <v>4330</v>
      </c>
      <c r="G292" s="8">
        <v>4380</v>
      </c>
      <c r="H292" s="15">
        <f t="shared" ref="H292:H295" si="455">(IF(D292="SELL",E292-F292,IF(D292="BUY",F292-E292)))*C292</f>
        <v>25000</v>
      </c>
      <c r="I292" s="15">
        <v>0</v>
      </c>
      <c r="J292" s="15">
        <f t="shared" ref="J292:J295" si="456">SUM(H292,I292)</f>
        <v>25000</v>
      </c>
    </row>
    <row r="293" spans="1:10" ht="15.75">
      <c r="A293" s="6">
        <v>43420</v>
      </c>
      <c r="B293" s="7" t="s">
        <v>51</v>
      </c>
      <c r="C293" s="10">
        <v>10000</v>
      </c>
      <c r="D293" s="7" t="s">
        <v>11</v>
      </c>
      <c r="E293" s="8">
        <v>348.2</v>
      </c>
      <c r="F293" s="8">
        <v>355.3</v>
      </c>
      <c r="G293" s="8">
        <v>365</v>
      </c>
      <c r="H293" s="15">
        <f t="shared" si="455"/>
        <v>71000.000000000233</v>
      </c>
      <c r="I293" s="15">
        <f t="shared" ref="I293:I295" si="457">(IF(D293="SELL",IF(G293="",0,F293-G293),IF(D293="BUY",IF(G293="",0,G293-F293))))*C293</f>
        <v>96999.999999999884</v>
      </c>
      <c r="J293" s="15">
        <f t="shared" si="456"/>
        <v>168000.00000000012</v>
      </c>
    </row>
    <row r="294" spans="1:10" ht="15.75">
      <c r="A294" s="6">
        <v>43419</v>
      </c>
      <c r="B294" s="7" t="s">
        <v>15</v>
      </c>
      <c r="C294" s="10">
        <v>5000</v>
      </c>
      <c r="D294" s="7" t="s">
        <v>11</v>
      </c>
      <c r="E294" s="8">
        <v>290</v>
      </c>
      <c r="F294" s="8">
        <v>296</v>
      </c>
      <c r="G294" s="8">
        <v>302</v>
      </c>
      <c r="H294" s="15">
        <f t="shared" si="455"/>
        <v>30000</v>
      </c>
      <c r="I294" s="15">
        <f t="shared" si="457"/>
        <v>30000</v>
      </c>
      <c r="J294" s="15">
        <f t="shared" si="456"/>
        <v>60000</v>
      </c>
    </row>
    <row r="295" spans="1:10" ht="15.75">
      <c r="A295" s="6">
        <v>43419</v>
      </c>
      <c r="B295" s="7" t="s">
        <v>15</v>
      </c>
      <c r="C295" s="10">
        <v>5000</v>
      </c>
      <c r="D295" s="7" t="s">
        <v>11</v>
      </c>
      <c r="E295" s="8">
        <v>433</v>
      </c>
      <c r="F295" s="8">
        <v>437</v>
      </c>
      <c r="G295" s="8">
        <v>443</v>
      </c>
      <c r="H295" s="15">
        <f t="shared" si="455"/>
        <v>20000</v>
      </c>
      <c r="I295" s="15">
        <f t="shared" si="457"/>
        <v>30000</v>
      </c>
      <c r="J295" s="15">
        <f t="shared" si="456"/>
        <v>50000</v>
      </c>
    </row>
    <row r="296" spans="1:10" ht="15.75">
      <c r="A296" s="6">
        <v>43418</v>
      </c>
      <c r="B296" s="7" t="s">
        <v>126</v>
      </c>
      <c r="C296" s="10">
        <v>3500</v>
      </c>
      <c r="D296" s="7" t="s">
        <v>11</v>
      </c>
      <c r="E296" s="8">
        <v>706.5</v>
      </c>
      <c r="F296" s="8">
        <v>715</v>
      </c>
      <c r="G296" s="8">
        <v>730.2</v>
      </c>
      <c r="H296" s="15">
        <f t="shared" ref="H296:H300" si="458">(IF(D296="SELL",E296-F296,IF(D296="BUY",F296-E296)))*C296</f>
        <v>29750</v>
      </c>
      <c r="I296" s="15">
        <v>0</v>
      </c>
      <c r="J296" s="15">
        <f t="shared" ref="J296:J300" si="459">SUM(H296,I296)</f>
        <v>29750</v>
      </c>
    </row>
    <row r="297" spans="1:10" ht="15.75">
      <c r="A297" s="6">
        <v>43416</v>
      </c>
      <c r="B297" s="7" t="s">
        <v>130</v>
      </c>
      <c r="C297" s="10">
        <v>10000</v>
      </c>
      <c r="D297" s="7" t="s">
        <v>11</v>
      </c>
      <c r="E297" s="8">
        <v>171</v>
      </c>
      <c r="F297" s="8">
        <v>175</v>
      </c>
      <c r="G297" s="8">
        <v>178.5</v>
      </c>
      <c r="H297" s="15">
        <f t="shared" si="458"/>
        <v>40000</v>
      </c>
      <c r="I297" s="15">
        <f t="shared" ref="I297:I300" si="460">(IF(D297="SELL",IF(G297="",0,F297-G297),IF(D297="BUY",IF(G297="",0,G297-F297))))*C297</f>
        <v>35000</v>
      </c>
      <c r="J297" s="15">
        <f t="shared" si="459"/>
        <v>75000</v>
      </c>
    </row>
    <row r="298" spans="1:10" ht="15.75">
      <c r="A298" s="6">
        <v>43404</v>
      </c>
      <c r="B298" s="7" t="s">
        <v>129</v>
      </c>
      <c r="C298" s="10">
        <v>3500</v>
      </c>
      <c r="D298" s="7" t="s">
        <v>11</v>
      </c>
      <c r="E298" s="8">
        <v>508.3</v>
      </c>
      <c r="F298" s="8">
        <v>515</v>
      </c>
      <c r="G298" s="8">
        <v>530</v>
      </c>
      <c r="H298" s="15">
        <f t="shared" si="458"/>
        <v>23449.99999999996</v>
      </c>
      <c r="I298" s="15">
        <f t="shared" si="460"/>
        <v>52500</v>
      </c>
      <c r="J298" s="15">
        <f t="shared" si="459"/>
        <v>75949.999999999956</v>
      </c>
    </row>
    <row r="299" spans="1:10" ht="15.75">
      <c r="A299" s="6">
        <v>43404</v>
      </c>
      <c r="B299" s="7" t="s">
        <v>128</v>
      </c>
      <c r="C299" s="10">
        <v>5000</v>
      </c>
      <c r="D299" s="7" t="s">
        <v>11</v>
      </c>
      <c r="E299" s="8">
        <v>382</v>
      </c>
      <c r="F299" s="8">
        <v>388.2</v>
      </c>
      <c r="G299" s="8">
        <v>393.2</v>
      </c>
      <c r="H299" s="15">
        <f t="shared" si="458"/>
        <v>30999.999999999942</v>
      </c>
      <c r="I299" s="15">
        <f t="shared" si="460"/>
        <v>25000</v>
      </c>
      <c r="J299" s="15">
        <f t="shared" si="459"/>
        <v>55999.999999999942</v>
      </c>
    </row>
    <row r="300" spans="1:10" ht="15.75">
      <c r="A300" s="6">
        <v>43403</v>
      </c>
      <c r="B300" s="7" t="s">
        <v>85</v>
      </c>
      <c r="C300" s="10">
        <v>5000</v>
      </c>
      <c r="D300" s="7" t="s">
        <v>11</v>
      </c>
      <c r="E300" s="8">
        <v>372.6</v>
      </c>
      <c r="F300" s="8">
        <v>377.95</v>
      </c>
      <c r="G300" s="8">
        <v>383</v>
      </c>
      <c r="H300" s="15">
        <f t="shared" si="458"/>
        <v>26749.999999999829</v>
      </c>
      <c r="I300" s="15">
        <f t="shared" si="460"/>
        <v>25250.000000000058</v>
      </c>
      <c r="J300" s="15">
        <f t="shared" si="459"/>
        <v>51999.999999999884</v>
      </c>
    </row>
    <row r="301" spans="1:10" ht="15.75">
      <c r="A301" s="6">
        <v>43399</v>
      </c>
      <c r="B301" s="7" t="s">
        <v>85</v>
      </c>
      <c r="C301" s="10">
        <v>8000</v>
      </c>
      <c r="D301" s="7" t="s">
        <v>11</v>
      </c>
      <c r="E301" s="8">
        <v>348.2</v>
      </c>
      <c r="F301" s="8">
        <v>348.2</v>
      </c>
      <c r="G301" s="8">
        <v>0</v>
      </c>
      <c r="H301" s="15">
        <f t="shared" ref="H301" si="461">(IF(D301="SELL",E301-F301,IF(D301="BUY",F301-E301)))*C301</f>
        <v>0</v>
      </c>
      <c r="I301" s="15">
        <v>0</v>
      </c>
      <c r="J301" s="15">
        <f t="shared" ref="J301" si="462">SUM(H301,I301)</f>
        <v>0</v>
      </c>
    </row>
    <row r="302" spans="1:10" ht="15.75">
      <c r="A302" s="6">
        <v>43396</v>
      </c>
      <c r="B302" s="7" t="s">
        <v>85</v>
      </c>
      <c r="C302" s="10">
        <v>35000</v>
      </c>
      <c r="D302" s="7" t="s">
        <v>10</v>
      </c>
      <c r="E302" s="8">
        <v>36.5</v>
      </c>
      <c r="F302" s="8">
        <v>35</v>
      </c>
      <c r="G302" s="8">
        <v>33.5</v>
      </c>
      <c r="H302" s="15">
        <f t="shared" ref="H302:H304" si="463">(IF(D302="SELL",E302-F302,IF(D302="BUY",F302-E302)))*C302</f>
        <v>52500</v>
      </c>
      <c r="I302" s="15">
        <v>0</v>
      </c>
      <c r="J302" s="15">
        <f t="shared" ref="J302:J304" si="464">SUM(H302,I302)</f>
        <v>52500</v>
      </c>
    </row>
    <row r="303" spans="1:10" ht="15.75">
      <c r="A303" s="6">
        <v>43395</v>
      </c>
      <c r="B303" s="7" t="s">
        <v>127</v>
      </c>
      <c r="C303" s="10">
        <v>5000</v>
      </c>
      <c r="D303" s="7" t="s">
        <v>10</v>
      </c>
      <c r="E303" s="8">
        <v>206</v>
      </c>
      <c r="F303" s="8">
        <v>200</v>
      </c>
      <c r="G303" s="8">
        <v>190</v>
      </c>
      <c r="H303" s="15">
        <f t="shared" si="463"/>
        <v>30000</v>
      </c>
      <c r="I303" s="15">
        <f t="shared" ref="I303:I304" si="465">(IF(D303="SELL",IF(G303="",0,F303-G303),IF(D303="BUY",IF(G303="",0,G303-F303))))*C303</f>
        <v>50000</v>
      </c>
      <c r="J303" s="15">
        <f t="shared" si="464"/>
        <v>80000</v>
      </c>
    </row>
    <row r="304" spans="1:10" ht="15.75">
      <c r="A304" s="6">
        <v>43392</v>
      </c>
      <c r="B304" s="7" t="s">
        <v>116</v>
      </c>
      <c r="C304" s="10">
        <v>5000</v>
      </c>
      <c r="D304" s="7" t="s">
        <v>11</v>
      </c>
      <c r="E304" s="8">
        <v>226</v>
      </c>
      <c r="F304" s="8">
        <v>233.2</v>
      </c>
      <c r="G304" s="8">
        <v>238.3</v>
      </c>
      <c r="H304" s="15">
        <f t="shared" si="463"/>
        <v>35999.999999999942</v>
      </c>
      <c r="I304" s="15">
        <f t="shared" si="465"/>
        <v>25500.000000000113</v>
      </c>
      <c r="J304" s="15">
        <f t="shared" si="464"/>
        <v>61500.000000000058</v>
      </c>
    </row>
    <row r="305" spans="1:10" ht="15.75">
      <c r="A305" s="6">
        <v>43389</v>
      </c>
      <c r="B305" s="7" t="s">
        <v>116</v>
      </c>
      <c r="C305" s="10">
        <v>10000</v>
      </c>
      <c r="D305" s="7" t="s">
        <v>11</v>
      </c>
      <c r="E305" s="8">
        <v>380</v>
      </c>
      <c r="F305" s="8">
        <v>385.55500000000001</v>
      </c>
      <c r="G305" s="8">
        <v>393.2</v>
      </c>
      <c r="H305" s="15">
        <f t="shared" ref="H305" si="466">(IF(D305="SELL",E305-F305,IF(D305="BUY",F305-E305)))*C305</f>
        <v>55550.000000000065</v>
      </c>
      <c r="I305" s="15">
        <v>0</v>
      </c>
      <c r="J305" s="15">
        <f t="shared" ref="J305" si="467">SUM(H305,I305)</f>
        <v>55550.000000000065</v>
      </c>
    </row>
    <row r="306" spans="1:10" ht="15.75">
      <c r="A306" s="6">
        <v>43388</v>
      </c>
      <c r="B306" s="7" t="s">
        <v>126</v>
      </c>
      <c r="C306" s="10">
        <v>5500</v>
      </c>
      <c r="D306" s="7" t="s">
        <v>11</v>
      </c>
      <c r="E306" s="8">
        <v>348.2</v>
      </c>
      <c r="F306" s="8">
        <v>355.3</v>
      </c>
      <c r="G306" s="8">
        <v>365.3</v>
      </c>
      <c r="H306" s="15">
        <f t="shared" ref="H306:H307" si="468">(IF(D306="SELL",E306-F306,IF(D306="BUY",F306-E306)))*C306</f>
        <v>39050.000000000124</v>
      </c>
      <c r="I306" s="15">
        <v>0</v>
      </c>
      <c r="J306" s="15">
        <f t="shared" ref="J306:J307" si="469">SUM(H306,I306)</f>
        <v>39050.000000000124</v>
      </c>
    </row>
    <row r="307" spans="1:10" ht="15.75">
      <c r="A307" s="6">
        <v>43384</v>
      </c>
      <c r="B307" s="7" t="s">
        <v>85</v>
      </c>
      <c r="C307" s="10">
        <v>5000</v>
      </c>
      <c r="D307" s="7" t="s">
        <v>11</v>
      </c>
      <c r="E307" s="8">
        <v>706</v>
      </c>
      <c r="F307" s="8">
        <v>715</v>
      </c>
      <c r="G307" s="8">
        <v>730</v>
      </c>
      <c r="H307" s="15">
        <f t="shared" si="468"/>
        <v>45000</v>
      </c>
      <c r="I307" s="15">
        <f>(IF(D307="SELL",IF(G307="",0,F307-G307),IF(D307="BUY",IF(G307="",0,G307-F307))))*C307</f>
        <v>75000</v>
      </c>
      <c r="J307" s="15">
        <f t="shared" si="469"/>
        <v>120000</v>
      </c>
    </row>
    <row r="308" spans="1:10" ht="15.75">
      <c r="A308" s="6">
        <v>43384</v>
      </c>
      <c r="B308" s="7" t="s">
        <v>125</v>
      </c>
      <c r="C308" s="10">
        <v>5000</v>
      </c>
      <c r="D308" s="7" t="s">
        <v>11</v>
      </c>
      <c r="E308" s="8">
        <v>292.3</v>
      </c>
      <c r="F308" s="8">
        <v>292.3</v>
      </c>
      <c r="G308" s="8">
        <v>0</v>
      </c>
      <c r="H308" s="15">
        <v>0</v>
      </c>
      <c r="I308" s="15">
        <v>0</v>
      </c>
      <c r="J308" s="15">
        <f t="shared" ref="J308" si="470">SUM(H308,I308)</f>
        <v>0</v>
      </c>
    </row>
    <row r="309" spans="1:10" ht="15.75">
      <c r="A309" s="6">
        <v>43384</v>
      </c>
      <c r="B309" s="7" t="s">
        <v>124</v>
      </c>
      <c r="C309" s="10">
        <v>5000</v>
      </c>
      <c r="D309" s="7" t="s">
        <v>11</v>
      </c>
      <c r="E309" s="8">
        <v>780</v>
      </c>
      <c r="F309" s="8">
        <v>780</v>
      </c>
      <c r="G309" s="8">
        <v>0</v>
      </c>
      <c r="H309" s="15">
        <v>0</v>
      </c>
      <c r="I309" s="15">
        <v>0</v>
      </c>
      <c r="J309" s="15">
        <f t="shared" ref="J309" si="471">SUM(H309,I309)</f>
        <v>0</v>
      </c>
    </row>
    <row r="310" spans="1:10" ht="15.75">
      <c r="A310" s="6">
        <v>43383</v>
      </c>
      <c r="B310" s="7" t="s">
        <v>123</v>
      </c>
      <c r="C310" s="10">
        <v>2000</v>
      </c>
      <c r="D310" s="7" t="s">
        <v>11</v>
      </c>
      <c r="E310" s="8">
        <v>2160.1999999999998</v>
      </c>
      <c r="F310" s="8">
        <v>2180</v>
      </c>
      <c r="G310" s="8">
        <v>2210</v>
      </c>
      <c r="H310" s="15">
        <f t="shared" ref="H310" si="472">(IF(D310="SELL",E310-F310,IF(D310="BUY",F310-E310)))*C310</f>
        <v>39600.000000000364</v>
      </c>
      <c r="I310" s="15">
        <f>(IF(D310="SELL",IF(G310="",0,F310-G310),IF(D310="BUY",IF(G310="",0,G310-F310))))*C310</f>
        <v>60000</v>
      </c>
      <c r="J310" s="15">
        <f t="shared" ref="J310" si="473">SUM(H310,I310)</f>
        <v>99600.000000000364</v>
      </c>
    </row>
    <row r="311" spans="1:10" ht="15.75">
      <c r="A311" s="6">
        <v>43381</v>
      </c>
      <c r="B311" s="7" t="s">
        <v>9</v>
      </c>
      <c r="C311" s="10">
        <v>5000</v>
      </c>
      <c r="D311" s="7" t="s">
        <v>11</v>
      </c>
      <c r="E311" s="8">
        <v>506</v>
      </c>
      <c r="F311" s="8">
        <v>496</v>
      </c>
      <c r="G311" s="8">
        <v>0</v>
      </c>
      <c r="H311" s="15">
        <f t="shared" ref="H311" si="474">(IF(D311="SELL",E311-F311,IF(D311="BUY",F311-E311)))*C311</f>
        <v>-50000</v>
      </c>
      <c r="I311" s="15">
        <v>0</v>
      </c>
      <c r="J311" s="15">
        <f t="shared" ref="J311" si="475">SUM(H311,I311)</f>
        <v>-50000</v>
      </c>
    </row>
    <row r="312" spans="1:10" ht="15.75">
      <c r="A312" s="6">
        <v>43381</v>
      </c>
      <c r="B312" s="7" t="s">
        <v>120</v>
      </c>
      <c r="C312" s="10">
        <v>5000</v>
      </c>
      <c r="D312" s="7" t="s">
        <v>11</v>
      </c>
      <c r="E312" s="8">
        <v>373.2</v>
      </c>
      <c r="F312" s="8">
        <v>380</v>
      </c>
      <c r="G312" s="8">
        <v>388.2</v>
      </c>
      <c r="H312" s="15">
        <f t="shared" ref="H312" si="476">(IF(D312="SELL",E312-F312,IF(D312="BUY",F312-E312)))*C312</f>
        <v>34000.000000000058</v>
      </c>
      <c r="I312" s="15">
        <v>0</v>
      </c>
      <c r="J312" s="15">
        <f t="shared" ref="J312" si="477">SUM(H312,I312)</f>
        <v>34000.000000000058</v>
      </c>
    </row>
    <row r="313" spans="1:10" ht="15.75">
      <c r="A313" s="6">
        <v>43378</v>
      </c>
      <c r="B313" s="7" t="s">
        <v>119</v>
      </c>
      <c r="C313" s="10">
        <v>5000</v>
      </c>
      <c r="D313" s="7" t="s">
        <v>10</v>
      </c>
      <c r="E313" s="8">
        <v>460</v>
      </c>
      <c r="F313" s="8">
        <v>456.2</v>
      </c>
      <c r="G313" s="8">
        <v>444</v>
      </c>
      <c r="H313" s="15">
        <f t="shared" ref="H313:H314" si="478">(IF(D313="SELL",E313-F313,IF(D313="BUY",F313-E313)))*C313</f>
        <v>19000.000000000058</v>
      </c>
      <c r="I313" s="15">
        <v>0</v>
      </c>
      <c r="J313" s="15">
        <f t="shared" ref="J313:J314" si="479">SUM(H313,I313)</f>
        <v>19000.000000000058</v>
      </c>
    </row>
    <row r="314" spans="1:10" ht="15.75">
      <c r="A314" s="6">
        <v>43378</v>
      </c>
      <c r="B314" s="7" t="s">
        <v>65</v>
      </c>
      <c r="C314" s="10">
        <v>20000</v>
      </c>
      <c r="D314" s="7" t="s">
        <v>11</v>
      </c>
      <c r="E314" s="8">
        <v>98</v>
      </c>
      <c r="F314" s="8">
        <v>100.55</v>
      </c>
      <c r="G314" s="8">
        <v>106.3</v>
      </c>
      <c r="H314" s="15">
        <f t="shared" si="478"/>
        <v>50999.999999999942</v>
      </c>
      <c r="I314" s="15">
        <f>(IF(D314="SELL",IF(G314="",0,F314-G314),IF(D314="BUY",IF(G314="",0,G314-F314))))*C314</f>
        <v>115000</v>
      </c>
      <c r="J314" s="15">
        <f t="shared" si="479"/>
        <v>165999.99999999994</v>
      </c>
    </row>
    <row r="315" spans="1:10" ht="15.75">
      <c r="A315" s="6">
        <v>43378</v>
      </c>
      <c r="B315" s="7" t="s">
        <v>122</v>
      </c>
      <c r="C315" s="10">
        <v>2000</v>
      </c>
      <c r="D315" s="7" t="s">
        <v>10</v>
      </c>
      <c r="E315" s="8">
        <v>860</v>
      </c>
      <c r="F315" s="8">
        <v>850.3</v>
      </c>
      <c r="G315" s="8">
        <v>835</v>
      </c>
      <c r="H315" s="15">
        <f t="shared" ref="H315" si="480">(IF(D315="SELL",E315-F315,IF(D315="BUY",F315-E315)))*C315</f>
        <v>19400.000000000091</v>
      </c>
      <c r="I315" s="15">
        <v>0</v>
      </c>
      <c r="J315" s="15">
        <f t="shared" ref="J315" si="481">SUM(H315,I315)</f>
        <v>19400.000000000091</v>
      </c>
    </row>
    <row r="316" spans="1:10" ht="15.75">
      <c r="A316" s="6">
        <v>43378</v>
      </c>
      <c r="B316" s="7" t="s">
        <v>121</v>
      </c>
      <c r="C316" s="10">
        <v>3000</v>
      </c>
      <c r="D316" s="7" t="s">
        <v>10</v>
      </c>
      <c r="E316" s="8">
        <v>1192</v>
      </c>
      <c r="F316" s="8">
        <v>1211.0999999999999</v>
      </c>
      <c r="G316" s="8">
        <v>0</v>
      </c>
      <c r="H316" s="15">
        <f t="shared" ref="H316" si="482">(IF(D316="SELL",E316-F316,IF(D316="BUY",F316-E316)))*C316</f>
        <v>-57299.999999999724</v>
      </c>
      <c r="I316" s="15">
        <v>0</v>
      </c>
      <c r="J316" s="15">
        <f t="shared" ref="J316" si="483">SUM(H316,I316)</f>
        <v>-57299.999999999724</v>
      </c>
    </row>
    <row r="317" spans="1:10" ht="15.75">
      <c r="A317" s="6">
        <v>43377</v>
      </c>
      <c r="B317" s="7" t="s">
        <v>66</v>
      </c>
      <c r="C317" s="10">
        <v>10000</v>
      </c>
      <c r="D317" s="7" t="s">
        <v>11</v>
      </c>
      <c r="E317" s="8">
        <v>505</v>
      </c>
      <c r="F317" s="8">
        <v>515</v>
      </c>
      <c r="G317" s="8">
        <v>530</v>
      </c>
      <c r="H317" s="15">
        <f t="shared" ref="H317" si="484">(IF(D317="SELL",E317-F317,IF(D317="BUY",F317-E317)))*C317</f>
        <v>100000</v>
      </c>
      <c r="I317" s="15">
        <v>0</v>
      </c>
      <c r="J317" s="15">
        <f t="shared" ref="J317" si="485">SUM(H317,I317)</f>
        <v>100000</v>
      </c>
    </row>
    <row r="318" spans="1:10" ht="15.75">
      <c r="A318" s="6">
        <v>43377</v>
      </c>
      <c r="B318" s="7" t="s">
        <v>120</v>
      </c>
      <c r="C318" s="10">
        <v>3000</v>
      </c>
      <c r="D318" s="7" t="s">
        <v>11</v>
      </c>
      <c r="E318" s="8">
        <v>380</v>
      </c>
      <c r="F318" s="8">
        <v>383.8</v>
      </c>
      <c r="G318" s="8">
        <v>390.8</v>
      </c>
      <c r="H318" s="15">
        <f t="shared" ref="H318:H319" si="486">(IF(D318="SELL",E318-F318,IF(D318="BUY",F318-E318)))*C318</f>
        <v>11400.000000000035</v>
      </c>
      <c r="I318" s="15">
        <v>0</v>
      </c>
      <c r="J318" s="15">
        <f t="shared" ref="J318:J319" si="487">SUM(H318,I318)</f>
        <v>11400.000000000035</v>
      </c>
    </row>
    <row r="319" spans="1:10" ht="15.75">
      <c r="A319" s="6">
        <v>43377</v>
      </c>
      <c r="B319" s="7" t="s">
        <v>78</v>
      </c>
      <c r="C319" s="10">
        <v>5000</v>
      </c>
      <c r="D319" s="7" t="s">
        <v>10</v>
      </c>
      <c r="E319" s="8">
        <v>408.2</v>
      </c>
      <c r="F319" s="8">
        <v>402</v>
      </c>
      <c r="G319" s="8">
        <v>392</v>
      </c>
      <c r="H319" s="15">
        <f t="shared" si="486"/>
        <v>30999.999999999942</v>
      </c>
      <c r="I319" s="15">
        <v>0</v>
      </c>
      <c r="J319" s="15">
        <f t="shared" si="487"/>
        <v>30999.999999999942</v>
      </c>
    </row>
    <row r="320" spans="1:10" ht="15.75">
      <c r="A320" s="6">
        <v>43376</v>
      </c>
      <c r="B320" s="7" t="s">
        <v>116</v>
      </c>
      <c r="C320" s="10">
        <v>5000</v>
      </c>
      <c r="D320" s="7" t="s">
        <v>11</v>
      </c>
      <c r="E320" s="8">
        <v>380</v>
      </c>
      <c r="F320" s="8">
        <v>383.8</v>
      </c>
      <c r="G320" s="8">
        <v>390.8</v>
      </c>
      <c r="H320" s="15">
        <f t="shared" ref="H320" si="488">(IF(D320="SELL",E320-F320,IF(D320="BUY",F320-E320)))*C320</f>
        <v>19000.000000000058</v>
      </c>
      <c r="I320" s="15">
        <v>0</v>
      </c>
      <c r="J320" s="15">
        <f t="shared" ref="J320" si="489">SUM(H320,I320)</f>
        <v>19000.000000000058</v>
      </c>
    </row>
    <row r="321" spans="1:10" ht="15.75">
      <c r="A321" s="6">
        <v>43376</v>
      </c>
      <c r="B321" s="7" t="s">
        <v>119</v>
      </c>
      <c r="C321" s="10">
        <v>2000</v>
      </c>
      <c r="D321" s="7" t="s">
        <v>11</v>
      </c>
      <c r="E321" s="8">
        <v>2240.1</v>
      </c>
      <c r="F321" s="8">
        <v>2260</v>
      </c>
      <c r="G321" s="8">
        <v>2300</v>
      </c>
      <c r="H321" s="15">
        <f t="shared" ref="H321" si="490">(IF(D321="SELL",E321-F321,IF(D321="BUY",F321-E321)))*C321</f>
        <v>39800.000000000182</v>
      </c>
      <c r="I321" s="15">
        <f>(IF(D321="SELL",IF(G321="",0,F321-G321),IF(D321="BUY",IF(G321="",0,G321-F321))))*C321</f>
        <v>80000</v>
      </c>
      <c r="J321" s="15">
        <f t="shared" ref="J321" si="491">SUM(H321,I321)</f>
        <v>119800.00000000017</v>
      </c>
    </row>
    <row r="322" spans="1:10" ht="15.75">
      <c r="A322" s="6">
        <v>43374</v>
      </c>
      <c r="B322" s="7" t="s">
        <v>9</v>
      </c>
      <c r="C322" s="10">
        <v>3500</v>
      </c>
      <c r="D322" s="7" t="s">
        <v>11</v>
      </c>
      <c r="E322" s="8">
        <v>305</v>
      </c>
      <c r="F322" s="8">
        <v>311</v>
      </c>
      <c r="G322" s="8">
        <v>320</v>
      </c>
      <c r="H322" s="15">
        <f t="shared" ref="H322" si="492">(IF(D322="SELL",E322-F322,IF(D322="BUY",F322-E322)))*C322</f>
        <v>21000</v>
      </c>
      <c r="I322" s="15">
        <f>(IF(D322="SELL",IF(G322="",0,F322-G322),IF(D322="BUY",IF(G322="",0,G322-F322))))*C322</f>
        <v>31500</v>
      </c>
      <c r="J322" s="15">
        <f t="shared" ref="J322" si="493">SUM(H322,I322)</f>
        <v>52500</v>
      </c>
    </row>
    <row r="323" spans="1:10" ht="15.75">
      <c r="A323" s="6">
        <v>43371</v>
      </c>
      <c r="B323" s="7" t="s">
        <v>116</v>
      </c>
      <c r="C323" s="10">
        <v>5000</v>
      </c>
      <c r="D323" s="7" t="s">
        <v>10</v>
      </c>
      <c r="E323" s="8">
        <v>218.5</v>
      </c>
      <c r="F323" s="8">
        <v>215</v>
      </c>
      <c r="G323" s="8">
        <v>210.2</v>
      </c>
      <c r="H323" s="15">
        <f t="shared" ref="H323" si="494">(IF(D323="SELL",E323-F323,IF(D323="BUY",F323-E323)))*C323</f>
        <v>17500</v>
      </c>
      <c r="I323" s="15">
        <v>0</v>
      </c>
      <c r="J323" s="15">
        <f t="shared" ref="J323" si="495">SUM(H323,I323)</f>
        <v>17500</v>
      </c>
    </row>
    <row r="324" spans="1:10" ht="15.75">
      <c r="A324" s="6">
        <v>43369</v>
      </c>
      <c r="B324" s="7" t="s">
        <v>118</v>
      </c>
      <c r="C324" s="10">
        <v>3000</v>
      </c>
      <c r="D324" s="7" t="s">
        <v>11</v>
      </c>
      <c r="E324" s="8">
        <v>611</v>
      </c>
      <c r="F324" s="8">
        <v>604</v>
      </c>
      <c r="G324" s="8">
        <v>335</v>
      </c>
      <c r="H324" s="15">
        <f t="shared" ref="H324" si="496">(IF(D324="SELL",E324-F324,IF(D324="BUY",F324-E324)))*C324</f>
        <v>-21000</v>
      </c>
      <c r="I324" s="15">
        <v>0</v>
      </c>
      <c r="J324" s="15">
        <f t="shared" ref="J324" si="497">SUM(H324,I324)</f>
        <v>-21000</v>
      </c>
    </row>
    <row r="325" spans="1:10" ht="15.75">
      <c r="A325" s="6">
        <v>43368</v>
      </c>
      <c r="B325" s="7" t="s">
        <v>115</v>
      </c>
      <c r="C325" s="10">
        <v>3500</v>
      </c>
      <c r="D325" s="7" t="s">
        <v>10</v>
      </c>
      <c r="E325" s="8">
        <v>353.2</v>
      </c>
      <c r="F325" s="8">
        <v>344</v>
      </c>
      <c r="G325" s="8">
        <v>335</v>
      </c>
      <c r="H325" s="15">
        <f t="shared" ref="H325" si="498">(IF(D325="SELL",E325-F325,IF(D325="BUY",F325-E325)))*C325</f>
        <v>32199.99999999996</v>
      </c>
      <c r="I325" s="15">
        <f>(IF(D325="SELL",IF(G325="",0,F325-G325),IF(D325="BUY",IF(G325="",0,G325-F325))))*C325</f>
        <v>31500</v>
      </c>
      <c r="J325" s="15">
        <f t="shared" ref="J325" si="499">SUM(H325,I325)</f>
        <v>63699.999999999956</v>
      </c>
    </row>
    <row r="326" spans="1:10" ht="15.75">
      <c r="A326" s="6">
        <v>43367</v>
      </c>
      <c r="B326" s="7" t="s">
        <v>116</v>
      </c>
      <c r="C326" s="10">
        <v>5000</v>
      </c>
      <c r="D326" s="7" t="s">
        <v>11</v>
      </c>
      <c r="E326" s="8">
        <v>583</v>
      </c>
      <c r="F326" s="8">
        <v>583</v>
      </c>
      <c r="G326" s="8">
        <v>0</v>
      </c>
      <c r="H326" s="15">
        <f t="shared" ref="H326" si="500">(IF(D326="SELL",E326-F326,IF(D326="BUY",F326-E326)))*C326</f>
        <v>0</v>
      </c>
      <c r="I326" s="15">
        <v>0</v>
      </c>
      <c r="J326" s="15">
        <f t="shared" ref="J326" si="501">SUM(H326,I326)</f>
        <v>0</v>
      </c>
    </row>
    <row r="327" spans="1:10" ht="15.75">
      <c r="A327" s="6">
        <v>43367</v>
      </c>
      <c r="B327" s="7" t="s">
        <v>117</v>
      </c>
      <c r="C327" s="10">
        <v>3500</v>
      </c>
      <c r="D327" s="7" t="s">
        <v>11</v>
      </c>
      <c r="E327" s="8">
        <v>406</v>
      </c>
      <c r="F327" s="8">
        <v>411.6</v>
      </c>
      <c r="G327" s="8">
        <v>418.2</v>
      </c>
      <c r="H327" s="15">
        <f t="shared" ref="H327" si="502">(IF(D327="SELL",E327-F327,IF(D327="BUY",F327-E327)))*C327</f>
        <v>19600.00000000008</v>
      </c>
      <c r="I327" s="15">
        <v>0</v>
      </c>
      <c r="J327" s="15">
        <f t="shared" ref="J327" si="503">SUM(H327,I327)</f>
        <v>19600.00000000008</v>
      </c>
    </row>
    <row r="328" spans="1:10" ht="15.75">
      <c r="A328" s="6">
        <v>43362</v>
      </c>
      <c r="B328" s="7" t="s">
        <v>116</v>
      </c>
      <c r="C328" s="10">
        <v>1000</v>
      </c>
      <c r="D328" s="7" t="s">
        <v>10</v>
      </c>
      <c r="E328" s="8">
        <v>1811</v>
      </c>
      <c r="F328" s="8">
        <v>1795.3</v>
      </c>
      <c r="G328" s="8">
        <v>1750</v>
      </c>
      <c r="H328" s="15">
        <f t="shared" ref="H328" si="504">(IF(D328="SELL",E328-F328,IF(D328="BUY",F328-E328)))*C328</f>
        <v>15700.000000000045</v>
      </c>
      <c r="I328" s="15">
        <v>0</v>
      </c>
      <c r="J328" s="15">
        <f t="shared" ref="J328" si="505">SUM(H328,I328)</f>
        <v>15700.000000000045</v>
      </c>
    </row>
    <row r="329" spans="1:10" ht="15.75">
      <c r="A329" s="6">
        <v>43360</v>
      </c>
      <c r="B329" s="7" t="s">
        <v>84</v>
      </c>
      <c r="C329" s="10">
        <v>2000</v>
      </c>
      <c r="D329" s="7" t="s">
        <v>11</v>
      </c>
      <c r="E329" s="8">
        <v>2678</v>
      </c>
      <c r="F329" s="8">
        <v>2710</v>
      </c>
      <c r="G329" s="8">
        <v>2735</v>
      </c>
      <c r="H329" s="15">
        <f t="shared" ref="H329" si="506">(IF(D329="SELL",E329-F329,IF(D329="BUY",F329-E329)))*C329</f>
        <v>64000</v>
      </c>
      <c r="I329" s="15">
        <f>(IF(D329="SELL",IF(G329="",0,F329-G329),IF(D329="BUY",IF(G329="",0,G329-F329))))*C329</f>
        <v>50000</v>
      </c>
      <c r="J329" s="15">
        <f t="shared" ref="J329" si="507">SUM(H329,I329)</f>
        <v>114000</v>
      </c>
    </row>
    <row r="330" spans="1:10" ht="15.75">
      <c r="A330" s="6">
        <v>43360</v>
      </c>
      <c r="B330" s="7" t="s">
        <v>26</v>
      </c>
      <c r="C330" s="10">
        <v>3000</v>
      </c>
      <c r="D330" s="7" t="s">
        <v>11</v>
      </c>
      <c r="E330" s="8">
        <v>582</v>
      </c>
      <c r="F330" s="8">
        <v>582</v>
      </c>
      <c r="G330" s="8">
        <v>0</v>
      </c>
      <c r="H330" s="15">
        <f t="shared" ref="H330" si="508">(IF(D330="SELL",E330-F330,IF(D330="BUY",F330-E330)))*C330</f>
        <v>0</v>
      </c>
      <c r="I330" s="15">
        <v>0</v>
      </c>
      <c r="J330" s="15">
        <f t="shared" ref="J330" si="509">SUM(H330,I330)</f>
        <v>0</v>
      </c>
    </row>
    <row r="331" spans="1:10" ht="15.75">
      <c r="A331" s="6">
        <v>43357</v>
      </c>
      <c r="B331" s="7" t="s">
        <v>115</v>
      </c>
      <c r="C331" s="10">
        <v>20000</v>
      </c>
      <c r="D331" s="7" t="s">
        <v>11</v>
      </c>
      <c r="E331" s="8">
        <v>236</v>
      </c>
      <c r="F331" s="8">
        <v>242</v>
      </c>
      <c r="G331" s="8">
        <v>253</v>
      </c>
      <c r="H331" s="15">
        <f t="shared" ref="H331" si="510">(IF(D331="SELL",E331-F331,IF(D331="BUY",F331-E331)))*C331</f>
        <v>120000</v>
      </c>
      <c r="I331" s="15">
        <v>0</v>
      </c>
      <c r="J331" s="15">
        <f t="shared" ref="J331" si="511">SUM(H331,I331)</f>
        <v>120000</v>
      </c>
    </row>
    <row r="332" spans="1:10" ht="15.75">
      <c r="A332" s="6">
        <v>43355</v>
      </c>
      <c r="B332" s="7" t="s">
        <v>114</v>
      </c>
      <c r="C332" s="10">
        <v>2000</v>
      </c>
      <c r="D332" s="7" t="s">
        <v>11</v>
      </c>
      <c r="E332" s="8">
        <v>820</v>
      </c>
      <c r="F332" s="8">
        <v>822</v>
      </c>
      <c r="G332" s="8">
        <v>0</v>
      </c>
      <c r="H332" s="15">
        <f t="shared" ref="H332" si="512">(IF(D332="SELL",E332-F332,IF(D332="BUY",F332-E332)))*C332</f>
        <v>4000</v>
      </c>
      <c r="I332" s="15">
        <v>0</v>
      </c>
      <c r="J332" s="15">
        <f t="shared" ref="J332" si="513">SUM(H332,I332)</f>
        <v>4000</v>
      </c>
    </row>
    <row r="333" spans="1:10" ht="15.75">
      <c r="A333" s="6">
        <v>43353</v>
      </c>
      <c r="B333" s="7" t="s">
        <v>87</v>
      </c>
      <c r="C333" s="10">
        <v>5000</v>
      </c>
      <c r="D333" s="7" t="s">
        <v>11</v>
      </c>
      <c r="E333" s="8">
        <v>628</v>
      </c>
      <c r="F333" s="8">
        <v>638</v>
      </c>
      <c r="G333" s="8">
        <v>653</v>
      </c>
      <c r="H333" s="15">
        <f t="shared" ref="H333" si="514">(IF(D333="SELL",E333-F333,IF(D333="BUY",F333-E333)))*C333</f>
        <v>50000</v>
      </c>
      <c r="I333" s="15">
        <v>0</v>
      </c>
      <c r="J333" s="15">
        <f t="shared" ref="J333" si="515">SUM(H333,I333)</f>
        <v>50000</v>
      </c>
    </row>
    <row r="334" spans="1:10" ht="15.75">
      <c r="A334" s="6">
        <v>43350</v>
      </c>
      <c r="B334" s="7" t="s">
        <v>21</v>
      </c>
      <c r="C334" s="10">
        <v>8000</v>
      </c>
      <c r="D334" s="7" t="s">
        <v>11</v>
      </c>
      <c r="E334" s="8">
        <v>295.3</v>
      </c>
      <c r="F334" s="8">
        <v>305</v>
      </c>
      <c r="G334" s="8">
        <v>311</v>
      </c>
      <c r="H334" s="15">
        <f t="shared" ref="H334" si="516">(IF(D334="SELL",E334-F334,IF(D334="BUY",F334-E334)))*C334</f>
        <v>77599.999999999913</v>
      </c>
      <c r="I334" s="15">
        <f>(IF(D334="SELL",IF(G334="",0,F334-G334),IF(D334="BUY",IF(G334="",0,G334-F334))))*C334</f>
        <v>48000</v>
      </c>
      <c r="J334" s="15">
        <f t="shared" ref="J334" si="517">SUM(H334,I334)</f>
        <v>125599.99999999991</v>
      </c>
    </row>
    <row r="335" spans="1:10" ht="15.75">
      <c r="A335" s="6">
        <v>43350</v>
      </c>
      <c r="B335" s="7" t="s">
        <v>86</v>
      </c>
      <c r="C335" s="10">
        <v>5000</v>
      </c>
      <c r="D335" s="7" t="s">
        <v>11</v>
      </c>
      <c r="E335" s="8">
        <v>396</v>
      </c>
      <c r="F335" s="8">
        <v>392</v>
      </c>
      <c r="G335" s="8">
        <v>0</v>
      </c>
      <c r="H335" s="15">
        <f t="shared" ref="H335" si="518">(IF(D335="SELL",E335-F335,IF(D335="BUY",F335-E335)))*C335</f>
        <v>-20000</v>
      </c>
      <c r="I335" s="15">
        <v>0</v>
      </c>
      <c r="J335" s="15">
        <f t="shared" ref="J335" si="519">SUM(H335,I335)</f>
        <v>-20000</v>
      </c>
    </row>
    <row r="336" spans="1:10" ht="15.75">
      <c r="A336" s="6">
        <v>43348</v>
      </c>
      <c r="B336" s="7" t="s">
        <v>85</v>
      </c>
      <c r="C336" s="10">
        <v>1500</v>
      </c>
      <c r="D336" s="7" t="s">
        <v>11</v>
      </c>
      <c r="E336" s="8">
        <v>1823</v>
      </c>
      <c r="F336" s="8">
        <v>1850</v>
      </c>
      <c r="G336" s="8">
        <v>1900</v>
      </c>
      <c r="H336" s="15">
        <f t="shared" ref="H336" si="520">(IF(D336="SELL",E336-F336,IF(D336="BUY",F336-E336)))*C336</f>
        <v>40500</v>
      </c>
      <c r="I336" s="15">
        <f>(IF(D336="SELL",IF(G336="",0,F336-G336),IF(D336="BUY",IF(G336="",0,G336-F336))))*C336</f>
        <v>75000</v>
      </c>
      <c r="J336" s="15">
        <f t="shared" ref="J336" si="521">SUM(H336,I336)</f>
        <v>115500</v>
      </c>
    </row>
    <row r="337" spans="1:10" ht="15.75">
      <c r="A337" s="6">
        <v>43346</v>
      </c>
      <c r="B337" s="7" t="s">
        <v>84</v>
      </c>
      <c r="C337" s="10">
        <v>1000</v>
      </c>
      <c r="D337" s="7" t="s">
        <v>11</v>
      </c>
      <c r="E337" s="8">
        <v>2160</v>
      </c>
      <c r="F337" s="8">
        <v>2180</v>
      </c>
      <c r="G337" s="8">
        <v>2223</v>
      </c>
      <c r="H337" s="15">
        <f t="shared" ref="H337" si="522">(IF(D337="SELL",E337-F337,IF(D337="BUY",F337-E337)))*C337</f>
        <v>20000</v>
      </c>
      <c r="I337" s="15">
        <f>(IF(D337="SELL",IF(G337="",0,F337-G337),IF(D337="BUY",IF(G337="",0,G337-F337))))*C337</f>
        <v>43000</v>
      </c>
      <c r="J337" s="15">
        <f t="shared" ref="J337" si="523">SUM(H337,I337)</f>
        <v>63000</v>
      </c>
    </row>
    <row r="338" spans="1:10" ht="15.75">
      <c r="A338" s="6">
        <v>43346</v>
      </c>
      <c r="B338" s="7" t="s">
        <v>40</v>
      </c>
      <c r="C338" s="10">
        <v>1000</v>
      </c>
      <c r="D338" s="7" t="s">
        <v>11</v>
      </c>
      <c r="E338" s="8">
        <v>1846</v>
      </c>
      <c r="F338" s="8">
        <v>1815</v>
      </c>
      <c r="G338" s="8">
        <v>0</v>
      </c>
      <c r="H338" s="15">
        <f t="shared" ref="H338" si="524">(IF(D338="SELL",E338-F338,IF(D338="BUY",F338-E338)))*C338</f>
        <v>-31000</v>
      </c>
      <c r="I338" s="15">
        <v>0</v>
      </c>
      <c r="J338" s="15">
        <f t="shared" ref="J338" si="525">SUM(H338,I338)</f>
        <v>-31000</v>
      </c>
    </row>
    <row r="339" spans="1:10" ht="15.75">
      <c r="A339" s="6">
        <v>43346</v>
      </c>
      <c r="B339" s="7" t="s">
        <v>81</v>
      </c>
      <c r="C339" s="10">
        <v>1000</v>
      </c>
      <c r="D339" s="7" t="s">
        <v>11</v>
      </c>
      <c r="E339" s="8">
        <v>1920</v>
      </c>
      <c r="F339" s="8">
        <v>1950</v>
      </c>
      <c r="G339" s="8">
        <v>2000</v>
      </c>
      <c r="H339" s="15">
        <f t="shared" ref="H339" si="526">(IF(D339="SELL",E339-F339,IF(D339="BUY",F339-E339)))*C339</f>
        <v>30000</v>
      </c>
      <c r="I339" s="15">
        <v>0</v>
      </c>
      <c r="J339" s="15">
        <f t="shared" ref="J339" si="527">SUM(H339,I339)</f>
        <v>30000</v>
      </c>
    </row>
    <row r="340" spans="1:10" ht="15.75">
      <c r="A340" s="6">
        <v>43343</v>
      </c>
      <c r="B340" s="7" t="s">
        <v>66</v>
      </c>
      <c r="C340" s="10">
        <v>11000</v>
      </c>
      <c r="D340" s="7" t="s">
        <v>11</v>
      </c>
      <c r="E340" s="8">
        <v>492</v>
      </c>
      <c r="F340" s="8">
        <v>480</v>
      </c>
      <c r="G340" s="8">
        <v>0</v>
      </c>
      <c r="H340" s="15">
        <f t="shared" ref="H340" si="528">(IF(D340="SELL",E340-F340,IF(D340="BUY",F340-E340)))*C340</f>
        <v>-132000</v>
      </c>
      <c r="I340" s="15">
        <v>0</v>
      </c>
      <c r="J340" s="15">
        <f t="shared" ref="J340" si="529">SUM(H340,I340)</f>
        <v>-132000</v>
      </c>
    </row>
    <row r="341" spans="1:10" ht="15.75">
      <c r="A341" s="6">
        <v>43343</v>
      </c>
      <c r="B341" s="7" t="s">
        <v>83</v>
      </c>
      <c r="C341" s="10">
        <v>15000</v>
      </c>
      <c r="D341" s="7" t="s">
        <v>11</v>
      </c>
      <c r="E341" s="8">
        <v>228</v>
      </c>
      <c r="F341" s="8">
        <v>0</v>
      </c>
      <c r="G341" s="8">
        <v>0</v>
      </c>
      <c r="H341" s="15">
        <v>0</v>
      </c>
      <c r="I341" s="15">
        <v>0</v>
      </c>
      <c r="J341" s="15">
        <f t="shared" ref="J341" si="530">SUM(H341,I341)</f>
        <v>0</v>
      </c>
    </row>
    <row r="342" spans="1:10" ht="15.75">
      <c r="A342" s="6">
        <v>43342</v>
      </c>
      <c r="B342" s="7" t="s">
        <v>45</v>
      </c>
      <c r="C342" s="10">
        <v>8000</v>
      </c>
      <c r="D342" s="7" t="s">
        <v>11</v>
      </c>
      <c r="E342" s="8">
        <v>410.8</v>
      </c>
      <c r="F342" s="8">
        <v>402</v>
      </c>
      <c r="G342" s="8">
        <v>0</v>
      </c>
      <c r="H342" s="15">
        <f t="shared" ref="H342" si="531">(IF(D342="SELL",E342-F342,IF(D342="BUY",F342-E342)))*C342</f>
        <v>-70400.000000000087</v>
      </c>
      <c r="I342" s="15">
        <v>0</v>
      </c>
      <c r="J342" s="15">
        <f t="shared" ref="J342" si="532">SUM(H342,I342)</f>
        <v>-70400.000000000087</v>
      </c>
    </row>
    <row r="343" spans="1:10" ht="15.75">
      <c r="A343" s="6">
        <v>43341</v>
      </c>
      <c r="B343" s="7" t="s">
        <v>82</v>
      </c>
      <c r="C343" s="10">
        <v>1500</v>
      </c>
      <c r="D343" s="7" t="s">
        <v>11</v>
      </c>
      <c r="E343" s="8">
        <v>1615</v>
      </c>
      <c r="F343" s="8">
        <v>0</v>
      </c>
      <c r="G343" s="8">
        <v>0</v>
      </c>
      <c r="H343" s="15">
        <v>0</v>
      </c>
      <c r="I343" s="15">
        <v>0</v>
      </c>
      <c r="J343" s="15">
        <f t="shared" ref="J343" si="533">SUM(H343,I343)</f>
        <v>0</v>
      </c>
    </row>
    <row r="344" spans="1:10" ht="15.75">
      <c r="A344" s="6">
        <v>43340</v>
      </c>
      <c r="B344" s="7" t="s">
        <v>64</v>
      </c>
      <c r="C344" s="10">
        <v>3500</v>
      </c>
      <c r="D344" s="7" t="s">
        <v>11</v>
      </c>
      <c r="E344" s="8">
        <v>1740</v>
      </c>
      <c r="F344" s="8">
        <v>1753</v>
      </c>
      <c r="G344" s="8">
        <v>0</v>
      </c>
      <c r="H344" s="15">
        <f t="shared" ref="H344" si="534">(IF(D344="SELL",E344-F344,IF(D344="BUY",F344-E344)))*C344</f>
        <v>45500</v>
      </c>
      <c r="I344" s="15">
        <v>0</v>
      </c>
      <c r="J344" s="15">
        <f t="shared" ref="J344" si="535">SUM(H344,I344)</f>
        <v>45500</v>
      </c>
    </row>
    <row r="345" spans="1:10" ht="15.75">
      <c r="A345" s="6">
        <v>43339</v>
      </c>
      <c r="B345" s="7" t="s">
        <v>81</v>
      </c>
      <c r="C345" s="10">
        <v>10000</v>
      </c>
      <c r="D345" s="7" t="s">
        <v>11</v>
      </c>
      <c r="E345" s="8">
        <v>187</v>
      </c>
      <c r="F345" s="8">
        <v>189</v>
      </c>
      <c r="G345" s="8">
        <v>191</v>
      </c>
      <c r="H345" s="15">
        <f t="shared" ref="H345" si="536">(IF(D345="SELL",E345-F345,IF(D345="BUY",F345-E345)))*C345</f>
        <v>20000</v>
      </c>
      <c r="I345" s="15">
        <f>(IF(D345="SELL",IF(G345="",0,F345-G345),IF(D345="BUY",IF(G345="",0,G345-F345))))*C345</f>
        <v>20000</v>
      </c>
      <c r="J345" s="15">
        <f t="shared" ref="J345" si="537">SUM(H345,I345)</f>
        <v>40000</v>
      </c>
    </row>
    <row r="346" spans="1:10" ht="15.75">
      <c r="A346" s="6">
        <v>43339</v>
      </c>
      <c r="B346" s="7" t="s">
        <v>80</v>
      </c>
      <c r="C346" s="10">
        <v>1500</v>
      </c>
      <c r="D346" s="7" t="s">
        <v>11</v>
      </c>
      <c r="E346" s="8">
        <v>1010</v>
      </c>
      <c r="F346" s="8">
        <v>1020</v>
      </c>
      <c r="G346" s="8">
        <v>1030</v>
      </c>
      <c r="H346" s="15">
        <f t="shared" ref="H346" si="538">(IF(D346="SELL",E346-F346,IF(D346="BUY",F346-E346)))*C346</f>
        <v>15000</v>
      </c>
      <c r="I346" s="15">
        <v>0</v>
      </c>
      <c r="J346" s="15">
        <f t="shared" ref="J346" si="539">SUM(H346,I346)</f>
        <v>15000</v>
      </c>
    </row>
    <row r="347" spans="1:10" ht="15.75">
      <c r="A347" s="6">
        <v>43336</v>
      </c>
      <c r="B347" s="7" t="s">
        <v>53</v>
      </c>
      <c r="C347" s="10">
        <v>1000</v>
      </c>
      <c r="D347" s="7" t="s">
        <v>10</v>
      </c>
      <c r="E347" s="8">
        <v>1935</v>
      </c>
      <c r="F347" s="8">
        <v>1915</v>
      </c>
      <c r="G347" s="8">
        <v>1895</v>
      </c>
      <c r="H347" s="15">
        <f t="shared" ref="H347" si="540">(IF(D347="SELL",E347-F347,IF(D347="BUY",F347-E347)))*C347</f>
        <v>20000</v>
      </c>
      <c r="I347" s="15">
        <f>(IF(D347="SELL",IF(G347="",0,F347-G347),IF(D347="BUY",IF(G347="",0,G347-F347))))*C347</f>
        <v>20000</v>
      </c>
      <c r="J347" s="15">
        <f t="shared" ref="J347" si="541">SUM(H347,I347)</f>
        <v>40000</v>
      </c>
    </row>
    <row r="348" spans="1:10" ht="15.75">
      <c r="A348" s="6">
        <v>43335</v>
      </c>
      <c r="B348" s="7" t="s">
        <v>66</v>
      </c>
      <c r="C348" s="10">
        <v>2000</v>
      </c>
      <c r="D348" s="7" t="s">
        <v>11</v>
      </c>
      <c r="E348" s="8">
        <v>1760</v>
      </c>
      <c r="F348" s="8">
        <v>1800</v>
      </c>
      <c r="G348" s="8">
        <v>1835</v>
      </c>
      <c r="H348" s="15">
        <f t="shared" ref="H348:H349" si="542">(IF(D348="SELL",E348-F348,IF(D348="BUY",F348-E348)))*C348</f>
        <v>80000</v>
      </c>
      <c r="I348" s="15">
        <f>(IF(D348="SELL",IF(G348="",0,F348-G348),IF(D348="BUY",IF(G348="",0,G348-F348))))*C348</f>
        <v>70000</v>
      </c>
      <c r="J348" s="15">
        <f t="shared" ref="J348:J349" si="543">SUM(H348,I348)</f>
        <v>150000</v>
      </c>
    </row>
    <row r="349" spans="1:10" ht="15.75">
      <c r="A349" s="6">
        <v>43332</v>
      </c>
      <c r="B349" s="7" t="s">
        <v>66</v>
      </c>
      <c r="C349" s="10">
        <v>1000</v>
      </c>
      <c r="D349" s="7" t="s">
        <v>11</v>
      </c>
      <c r="E349" s="8">
        <v>455</v>
      </c>
      <c r="F349" s="8">
        <v>459</v>
      </c>
      <c r="G349" s="8">
        <v>0</v>
      </c>
      <c r="H349" s="15">
        <f t="shared" si="542"/>
        <v>4000</v>
      </c>
      <c r="I349" s="15">
        <v>0</v>
      </c>
      <c r="J349" s="15">
        <f t="shared" si="543"/>
        <v>4000</v>
      </c>
    </row>
    <row r="350" spans="1:10" ht="15.75">
      <c r="A350" s="6">
        <v>43332</v>
      </c>
      <c r="B350" s="7" t="s">
        <v>74</v>
      </c>
      <c r="C350" s="10">
        <v>10000</v>
      </c>
      <c r="D350" s="7" t="s">
        <v>11</v>
      </c>
      <c r="E350" s="8">
        <v>138</v>
      </c>
      <c r="F350" s="8">
        <v>139</v>
      </c>
      <c r="G350" s="8">
        <v>141</v>
      </c>
      <c r="H350" s="15">
        <f t="shared" ref="H350:H354" si="544">(IF(D350="SELL",E350-F350,IF(D350="BUY",F350-E350)))*C350</f>
        <v>10000</v>
      </c>
      <c r="I350" s="15">
        <f>(IF(D350="SELL",IF(G350="",0,F350-G350),IF(D350="BUY",IF(G350="",0,G350-F350))))*C350</f>
        <v>20000</v>
      </c>
      <c r="J350" s="15">
        <f t="shared" ref="J350:J353" si="545">SUM(H350,I350)</f>
        <v>30000</v>
      </c>
    </row>
    <row r="351" spans="1:10" ht="15.75">
      <c r="A351" s="6">
        <v>43332</v>
      </c>
      <c r="B351" s="7" t="s">
        <v>28</v>
      </c>
      <c r="C351" s="10">
        <v>1000</v>
      </c>
      <c r="D351" s="7" t="s">
        <v>11</v>
      </c>
      <c r="E351" s="8">
        <v>587</v>
      </c>
      <c r="F351" s="8">
        <v>581</v>
      </c>
      <c r="G351" s="8">
        <v>0</v>
      </c>
      <c r="H351" s="15">
        <f t="shared" si="544"/>
        <v>-6000</v>
      </c>
      <c r="I351" s="15">
        <v>0</v>
      </c>
      <c r="J351" s="15">
        <f t="shared" ref="J351" si="546">SUM(H351,I351)</f>
        <v>-6000</v>
      </c>
    </row>
    <row r="352" spans="1:10" ht="15.75">
      <c r="A352" s="6">
        <v>43325</v>
      </c>
      <c r="B352" s="7" t="s">
        <v>73</v>
      </c>
      <c r="C352" s="10">
        <v>1000</v>
      </c>
      <c r="D352" s="7" t="s">
        <v>11</v>
      </c>
      <c r="E352" s="8">
        <v>698</v>
      </c>
      <c r="F352" s="8">
        <v>0</v>
      </c>
      <c r="G352" s="8">
        <v>0</v>
      </c>
      <c r="H352" s="15">
        <v>0</v>
      </c>
      <c r="I352" s="15">
        <v>0</v>
      </c>
      <c r="J352" s="15">
        <v>0</v>
      </c>
    </row>
    <row r="353" spans="1:10" ht="15.75">
      <c r="A353" s="6">
        <v>43325</v>
      </c>
      <c r="B353" s="7" t="s">
        <v>76</v>
      </c>
      <c r="C353" s="10">
        <v>1000</v>
      </c>
      <c r="D353" s="7" t="s">
        <v>11</v>
      </c>
      <c r="E353" s="8">
        <v>980</v>
      </c>
      <c r="F353" s="8">
        <v>0</v>
      </c>
      <c r="G353" s="8">
        <v>0</v>
      </c>
      <c r="H353" s="15">
        <v>0</v>
      </c>
      <c r="I353" s="15">
        <v>0</v>
      </c>
      <c r="J353" s="15">
        <f t="shared" si="545"/>
        <v>0</v>
      </c>
    </row>
    <row r="354" spans="1:10" ht="15.75">
      <c r="A354" s="6">
        <v>43322</v>
      </c>
      <c r="B354" s="7" t="s">
        <v>12</v>
      </c>
      <c r="C354" s="10">
        <v>2000</v>
      </c>
      <c r="D354" s="7" t="s">
        <v>11</v>
      </c>
      <c r="E354" s="8">
        <v>842</v>
      </c>
      <c r="F354" s="8">
        <v>849</v>
      </c>
      <c r="G354" s="8">
        <v>0</v>
      </c>
      <c r="H354" s="15">
        <f t="shared" si="544"/>
        <v>14000</v>
      </c>
      <c r="I354" s="15">
        <v>0</v>
      </c>
      <c r="J354" s="15">
        <f t="shared" ref="J354:J355" si="547">SUM(H354,I354)</f>
        <v>14000</v>
      </c>
    </row>
    <row r="355" spans="1:10" ht="15.75">
      <c r="A355" s="6">
        <v>43322</v>
      </c>
      <c r="B355" s="7" t="s">
        <v>44</v>
      </c>
      <c r="C355" s="10">
        <v>1000</v>
      </c>
      <c r="D355" s="7" t="s">
        <v>11</v>
      </c>
      <c r="E355" s="8">
        <v>977</v>
      </c>
      <c r="F355" s="8">
        <v>0</v>
      </c>
      <c r="G355" s="8">
        <v>0</v>
      </c>
      <c r="H355" s="15">
        <v>0</v>
      </c>
      <c r="I355" s="15">
        <v>0</v>
      </c>
      <c r="J355" s="15">
        <f t="shared" si="547"/>
        <v>0</v>
      </c>
    </row>
    <row r="356" spans="1:10" ht="15.75">
      <c r="A356" s="6">
        <v>43319</v>
      </c>
      <c r="B356" s="7" t="s">
        <v>75</v>
      </c>
      <c r="C356" s="10">
        <v>2000</v>
      </c>
      <c r="D356" s="7" t="s">
        <v>11</v>
      </c>
      <c r="E356" s="8">
        <v>501</v>
      </c>
      <c r="F356" s="8">
        <v>506</v>
      </c>
      <c r="G356" s="8">
        <v>0</v>
      </c>
      <c r="H356" s="15">
        <f t="shared" ref="H356" si="548">(IF(D356="SELL",E356-F356,IF(D356="BUY",F356-E356)))*C356</f>
        <v>10000</v>
      </c>
      <c r="I356" s="15">
        <v>0</v>
      </c>
      <c r="J356" s="15">
        <f t="shared" ref="J356" si="549">SUM(H356,I356)</f>
        <v>10000</v>
      </c>
    </row>
    <row r="357" spans="1:10" ht="15.75">
      <c r="A357" s="6">
        <v>43314</v>
      </c>
      <c r="B357" s="7" t="s">
        <v>71</v>
      </c>
      <c r="C357" s="10">
        <v>1000</v>
      </c>
      <c r="D357" s="7" t="s">
        <v>10</v>
      </c>
      <c r="E357" s="8">
        <v>1240</v>
      </c>
      <c r="F357" s="8">
        <v>1230</v>
      </c>
      <c r="G357" s="8">
        <v>0</v>
      </c>
      <c r="H357" s="15">
        <f t="shared" ref="H357" si="550">(IF(D357="SELL",E357-F357,IF(D357="BUY",F357-E357)))*C357</f>
        <v>10000</v>
      </c>
      <c r="I357" s="15">
        <v>0</v>
      </c>
      <c r="J357" s="15">
        <f t="shared" ref="J357" si="551">SUM(H357,I357)</f>
        <v>10000</v>
      </c>
    </row>
    <row r="358" spans="1:10" ht="15.75">
      <c r="A358" s="6">
        <v>43313</v>
      </c>
      <c r="B358" s="7" t="s">
        <v>68</v>
      </c>
      <c r="C358" s="10">
        <f t="shared" ref="C358" si="552">200000/E358</f>
        <v>633.91442155309028</v>
      </c>
      <c r="D358" s="7" t="s">
        <v>11</v>
      </c>
      <c r="E358" s="8">
        <v>315.5</v>
      </c>
      <c r="F358" s="8">
        <v>317.5</v>
      </c>
      <c r="G358" s="8">
        <v>320</v>
      </c>
      <c r="H358" s="15">
        <f t="shared" ref="H358" si="553">(IF(D358="SELL",E358-F358,IF(D358="BUY",F358-E358)))*C358</f>
        <v>1267.8288431061806</v>
      </c>
      <c r="I358" s="15">
        <v>0</v>
      </c>
      <c r="J358" s="15">
        <f t="shared" ref="J358" si="554">SUM(H358,I358)</f>
        <v>1267.8288431061806</v>
      </c>
    </row>
    <row r="359" spans="1:10" ht="15.75">
      <c r="A359" s="6">
        <v>43312</v>
      </c>
      <c r="B359" s="7" t="s">
        <v>70</v>
      </c>
      <c r="C359" s="10">
        <f t="shared" ref="C359" si="555">200000/E359</f>
        <v>1441.4414414414414</v>
      </c>
      <c r="D359" s="7" t="s">
        <v>11</v>
      </c>
      <c r="E359" s="8">
        <v>138.75</v>
      </c>
      <c r="F359" s="8">
        <v>139.5</v>
      </c>
      <c r="G359" s="8">
        <v>140.25</v>
      </c>
      <c r="H359" s="15">
        <f t="shared" ref="H359" si="556">(IF(D359="SELL",E359-F359,IF(D359="BUY",F359-E359)))*C359</f>
        <v>1081.081081081081</v>
      </c>
      <c r="I359" s="15">
        <f t="shared" ref="I359" si="557">(IF(D359="SELL",IF(G359="",0,F359-G359),IF(D359="BUY",IF(G359="",0,G359-F359))))*C359</f>
        <v>1081.081081081081</v>
      </c>
      <c r="J359" s="15">
        <f t="shared" ref="J359" si="558">SUM(H359,I359)</f>
        <v>2162.1621621621621</v>
      </c>
    </row>
    <row r="360" spans="1:10" ht="15.75">
      <c r="A360" s="6">
        <v>43312</v>
      </c>
      <c r="B360" s="7" t="s">
        <v>20</v>
      </c>
      <c r="C360" s="10">
        <v>2000</v>
      </c>
      <c r="D360" s="7" t="s">
        <v>11</v>
      </c>
      <c r="E360" s="8">
        <v>344</v>
      </c>
      <c r="F360" s="8">
        <v>340</v>
      </c>
      <c r="G360" s="8">
        <v>0</v>
      </c>
      <c r="H360" s="15">
        <f t="shared" ref="H360" si="559">(IF(D360="SELL",E360-F360,IF(D360="BUY",F360-E360)))*C360</f>
        <v>-8000</v>
      </c>
      <c r="I360" s="15">
        <v>0</v>
      </c>
      <c r="J360" s="15">
        <f t="shared" ref="J360" si="560">SUM(H360,I360)</f>
        <v>-8000</v>
      </c>
    </row>
    <row r="361" spans="1:10" ht="15.75">
      <c r="A361" s="6">
        <v>43311</v>
      </c>
      <c r="B361" s="7" t="s">
        <v>23</v>
      </c>
      <c r="C361" s="10">
        <v>2000</v>
      </c>
      <c r="D361" s="7" t="s">
        <v>11</v>
      </c>
      <c r="E361" s="8">
        <v>554</v>
      </c>
      <c r="F361" s="8">
        <v>559</v>
      </c>
      <c r="G361" s="8">
        <v>564</v>
      </c>
      <c r="H361" s="15">
        <f t="shared" ref="H361" si="561">(IF(D361="SELL",E361-F361,IF(D361="BUY",F361-E361)))*C361</f>
        <v>10000</v>
      </c>
      <c r="I361" s="15">
        <f t="shared" ref="I361" si="562">(IF(D361="SELL",IF(G361="",0,F361-G361),IF(D361="BUY",IF(G361="",0,G361-F361))))*C361</f>
        <v>10000</v>
      </c>
      <c r="J361" s="15">
        <f t="shared" ref="J361" si="563">SUM(H361,I361)</f>
        <v>20000</v>
      </c>
    </row>
    <row r="362" spans="1:10" ht="15.75">
      <c r="A362" s="6">
        <v>43308</v>
      </c>
      <c r="B362" s="7" t="s">
        <v>17</v>
      </c>
      <c r="C362" s="10">
        <v>2000</v>
      </c>
      <c r="D362" s="7" t="s">
        <v>11</v>
      </c>
      <c r="E362" s="8">
        <v>926</v>
      </c>
      <c r="F362" s="8">
        <v>914</v>
      </c>
      <c r="G362" s="8">
        <v>0</v>
      </c>
      <c r="H362" s="15">
        <f t="shared" ref="H362:H363" si="564">(IF(D362="SELL",E362-F362,IF(D362="BUY",F362-E362)))*C362</f>
        <v>-24000</v>
      </c>
      <c r="I362" s="15">
        <v>0</v>
      </c>
      <c r="J362" s="15">
        <f t="shared" ref="J362:J363" si="565">SUM(H362,I362)</f>
        <v>-24000</v>
      </c>
    </row>
    <row r="363" spans="1:10" ht="15.75">
      <c r="A363" s="6">
        <v>43307</v>
      </c>
      <c r="B363" s="7" t="s">
        <v>33</v>
      </c>
      <c r="C363" s="10">
        <v>1500</v>
      </c>
      <c r="D363" s="7" t="s">
        <v>11</v>
      </c>
      <c r="E363" s="8">
        <v>1009</v>
      </c>
      <c r="F363" s="8">
        <v>1018</v>
      </c>
      <c r="G363" s="8">
        <v>1029</v>
      </c>
      <c r="H363" s="15">
        <f t="shared" si="564"/>
        <v>13500</v>
      </c>
      <c r="I363" s="15">
        <f t="shared" ref="I363" si="566">(IF(D363="SELL",IF(G363="",0,F363-G363),IF(D363="BUY",IF(G363="",0,G363-F363))))*C363</f>
        <v>16500</v>
      </c>
      <c r="J363" s="15">
        <f t="shared" si="565"/>
        <v>30000</v>
      </c>
    </row>
    <row r="364" spans="1:10" ht="15.75">
      <c r="A364" s="6">
        <v>43307</v>
      </c>
      <c r="B364" s="7" t="s">
        <v>69</v>
      </c>
      <c r="C364" s="10">
        <v>10000</v>
      </c>
      <c r="D364" s="7" t="s">
        <v>11</v>
      </c>
      <c r="E364" s="8">
        <v>107</v>
      </c>
      <c r="F364" s="8">
        <v>108</v>
      </c>
      <c r="G364" s="8">
        <v>0</v>
      </c>
      <c r="H364" s="15">
        <f t="shared" ref="H364" si="567">(IF(D364="SELL",E364-F364,IF(D364="BUY",F364-E364)))*C364</f>
        <v>10000</v>
      </c>
      <c r="I364" s="15">
        <v>0</v>
      </c>
      <c r="J364" s="15">
        <f t="shared" ref="J364" si="568">SUM(H364,I364)</f>
        <v>10000</v>
      </c>
    </row>
    <row r="365" spans="1:10" ht="15.75">
      <c r="A365" s="6">
        <v>43306</v>
      </c>
      <c r="B365" s="7" t="s">
        <v>79</v>
      </c>
      <c r="C365" s="10">
        <v>1000</v>
      </c>
      <c r="D365" s="7" t="s">
        <v>11</v>
      </c>
      <c r="E365" s="8">
        <v>810</v>
      </c>
      <c r="F365" s="8">
        <v>818</v>
      </c>
      <c r="G365" s="8">
        <v>0</v>
      </c>
      <c r="H365" s="15">
        <f t="shared" ref="H365" si="569">(IF(D365="SELL",E365-F365,IF(D365="BUY",F365-E365)))*C365</f>
        <v>8000</v>
      </c>
      <c r="I365" s="15">
        <v>0</v>
      </c>
      <c r="J365" s="15">
        <f t="shared" ref="J365" si="570">SUM(H365,I365)</f>
        <v>8000</v>
      </c>
    </row>
    <row r="366" spans="1:10" ht="15.75">
      <c r="A366" s="6">
        <v>43305</v>
      </c>
      <c r="B366" s="7" t="s">
        <v>16</v>
      </c>
      <c r="C366" s="10">
        <v>2000</v>
      </c>
      <c r="D366" s="7" t="s">
        <v>11</v>
      </c>
      <c r="E366" s="8">
        <v>620</v>
      </c>
      <c r="F366" s="8">
        <v>613</v>
      </c>
      <c r="G366" s="8">
        <v>0</v>
      </c>
      <c r="H366" s="15">
        <f>(IF(D366="SELL",E366-F366,IF(D366="BUY",F366-E366)))*C366</f>
        <v>-14000</v>
      </c>
      <c r="I366" s="15">
        <v>0</v>
      </c>
      <c r="J366" s="15">
        <f t="shared" ref="J366" si="571">SUM(H366,I366)</f>
        <v>-14000</v>
      </c>
    </row>
    <row r="367" spans="1:10" ht="15.75">
      <c r="A367" s="6">
        <v>43304</v>
      </c>
      <c r="B367" s="7" t="s">
        <v>78</v>
      </c>
      <c r="C367" s="10">
        <v>2000</v>
      </c>
      <c r="D367" s="7" t="s">
        <v>11</v>
      </c>
      <c r="E367" s="8">
        <v>902</v>
      </c>
      <c r="F367" s="8">
        <v>902</v>
      </c>
      <c r="G367" s="8">
        <v>0</v>
      </c>
      <c r="H367" s="15">
        <v>0</v>
      </c>
      <c r="I367" s="15">
        <v>0</v>
      </c>
      <c r="J367" s="15">
        <v>0</v>
      </c>
    </row>
    <row r="368" spans="1:10" ht="15.75">
      <c r="A368" s="6">
        <v>43304</v>
      </c>
      <c r="B368" s="7" t="s">
        <v>77</v>
      </c>
      <c r="C368" s="10">
        <v>2000</v>
      </c>
      <c r="D368" s="7" t="s">
        <v>11</v>
      </c>
      <c r="E368" s="8">
        <v>608</v>
      </c>
      <c r="F368" s="8">
        <v>614</v>
      </c>
      <c r="G368" s="8">
        <v>620</v>
      </c>
      <c r="H368" s="15">
        <f t="shared" ref="H368" si="572">(IF(D368="SELL",E368-F368,IF(D368="BUY",F368-E368)))*C368</f>
        <v>12000</v>
      </c>
      <c r="I368" s="15">
        <f t="shared" ref="I368" si="573">(IF(D368="SELL",IF(G368="",0,F368-G368),IF(D368="BUY",IF(G368="",0,G368-F368))))*C368</f>
        <v>12000</v>
      </c>
      <c r="J368" s="15">
        <f t="shared" ref="J368" si="574">SUM(H368,I368)</f>
        <v>24000</v>
      </c>
    </row>
    <row r="369" spans="1:10" ht="15.75">
      <c r="A369" s="6">
        <v>43301</v>
      </c>
      <c r="B369" s="7" t="s">
        <v>36</v>
      </c>
      <c r="C369" s="10">
        <v>3000</v>
      </c>
      <c r="D369" s="7" t="s">
        <v>11</v>
      </c>
      <c r="E369" s="8">
        <v>332</v>
      </c>
      <c r="F369" s="8">
        <v>332</v>
      </c>
      <c r="G369" s="8">
        <v>0</v>
      </c>
      <c r="H369" s="15">
        <v>0</v>
      </c>
      <c r="I369" s="15">
        <v>0</v>
      </c>
      <c r="J369" s="15">
        <f t="shared" ref="J369" si="575">SUM(H369,I369)</f>
        <v>0</v>
      </c>
    </row>
    <row r="370" spans="1:10" ht="15.75">
      <c r="A370" s="6">
        <v>43299</v>
      </c>
      <c r="B370" s="7" t="s">
        <v>61</v>
      </c>
      <c r="C370" s="10">
        <f t="shared" ref="C370" si="576">200000/E370</f>
        <v>759.01328273244781</v>
      </c>
      <c r="D370" s="7" t="s">
        <v>11</v>
      </c>
      <c r="E370" s="8">
        <v>263.5</v>
      </c>
      <c r="F370" s="8">
        <v>260</v>
      </c>
      <c r="G370" s="8">
        <v>0</v>
      </c>
      <c r="H370" s="15">
        <f t="shared" ref="H370" si="577">(IF(D370="SELL",E370-F370,IF(D370="BUY",F370-E370)))*C370</f>
        <v>-2656.5464895635673</v>
      </c>
      <c r="I370" s="15">
        <v>0</v>
      </c>
      <c r="J370" s="15">
        <f t="shared" ref="J370" si="578">SUM(H370,I370)</f>
        <v>-2656.5464895635673</v>
      </c>
    </row>
    <row r="371" spans="1:10" ht="15.75">
      <c r="A371" s="6">
        <v>43298</v>
      </c>
      <c r="B371" s="7" t="s">
        <v>67</v>
      </c>
      <c r="C371" s="10">
        <f t="shared" ref="C371" si="579">200000/E371</f>
        <v>366.30036630036631</v>
      </c>
      <c r="D371" s="7" t="s">
        <v>11</v>
      </c>
      <c r="E371" s="8">
        <v>546</v>
      </c>
      <c r="F371" s="8">
        <v>546</v>
      </c>
      <c r="G371" s="8">
        <v>548</v>
      </c>
      <c r="H371" s="15">
        <v>550</v>
      </c>
      <c r="I371" s="15">
        <v>0</v>
      </c>
      <c r="J371" s="15">
        <f t="shared" ref="J371:J409" si="580">SUM(H371,I371)</f>
        <v>550</v>
      </c>
    </row>
    <row r="372" spans="1:10" ht="15.75">
      <c r="A372" s="6">
        <v>43280</v>
      </c>
      <c r="B372" s="7" t="s">
        <v>59</v>
      </c>
      <c r="C372" s="10">
        <v>2000</v>
      </c>
      <c r="D372" s="7" t="s">
        <v>11</v>
      </c>
      <c r="E372" s="8">
        <v>886</v>
      </c>
      <c r="F372" s="8">
        <v>874</v>
      </c>
      <c r="G372" s="8">
        <v>0</v>
      </c>
      <c r="H372" s="15">
        <f t="shared" ref="H372:H403" si="581">(IF(D372="SELL",E372-F372,IF(D372="BUY",F372-E372)))*C372</f>
        <v>-24000</v>
      </c>
      <c r="I372" s="15">
        <v>0</v>
      </c>
      <c r="J372" s="15">
        <f t="shared" ref="J372:J403" si="582">SUM(H372,I372)</f>
        <v>-24000</v>
      </c>
    </row>
    <row r="373" spans="1:10" ht="15.75">
      <c r="A373" s="6">
        <v>43280</v>
      </c>
      <c r="B373" s="7" t="s">
        <v>41</v>
      </c>
      <c r="C373" s="10">
        <v>3000</v>
      </c>
      <c r="D373" s="7" t="s">
        <v>11</v>
      </c>
      <c r="E373" s="8">
        <v>257.89999999999998</v>
      </c>
      <c r="F373" s="8">
        <v>262.89999999999998</v>
      </c>
      <c r="G373" s="8">
        <v>267.89999999999998</v>
      </c>
      <c r="H373" s="15">
        <f t="shared" si="581"/>
        <v>15000</v>
      </c>
      <c r="I373" s="15">
        <f>(IF(D373="SELL",IF(G373="",0,F373-G373),IF(D373="BUY",IF(G373="",0,G373-F373))))*C373</f>
        <v>15000</v>
      </c>
      <c r="J373" s="15">
        <f t="shared" si="582"/>
        <v>30000</v>
      </c>
    </row>
    <row r="374" spans="1:10" ht="15.75">
      <c r="A374" s="6">
        <v>43279</v>
      </c>
      <c r="B374" s="7" t="s">
        <v>113</v>
      </c>
      <c r="C374" s="10">
        <v>5000</v>
      </c>
      <c r="D374" s="7" t="s">
        <v>10</v>
      </c>
      <c r="E374" s="8">
        <v>332.5</v>
      </c>
      <c r="F374" s="8">
        <v>329.5</v>
      </c>
      <c r="G374" s="8">
        <v>0</v>
      </c>
      <c r="H374" s="15">
        <f t="shared" si="581"/>
        <v>15000</v>
      </c>
      <c r="I374" s="15">
        <v>0</v>
      </c>
      <c r="J374" s="15">
        <f t="shared" si="582"/>
        <v>15000</v>
      </c>
    </row>
    <row r="375" spans="1:10" ht="15.75">
      <c r="A375" s="6">
        <v>43276</v>
      </c>
      <c r="B375" s="7" t="s">
        <v>15</v>
      </c>
      <c r="C375" s="10">
        <v>500</v>
      </c>
      <c r="D375" s="7" t="s">
        <v>11</v>
      </c>
      <c r="E375" s="8">
        <v>3174.6</v>
      </c>
      <c r="F375" s="8">
        <v>3220</v>
      </c>
      <c r="G375" s="8">
        <v>3251</v>
      </c>
      <c r="H375" s="15">
        <f t="shared" si="581"/>
        <v>22700.000000000044</v>
      </c>
      <c r="I375" s="15">
        <f>(IF(D375="SELL",IF(G375="",0,F375-G375),IF(D375="BUY",IF(G375="",0,G375-F375))))*C375</f>
        <v>15500</v>
      </c>
      <c r="J375" s="15">
        <f t="shared" si="582"/>
        <v>38200.000000000044</v>
      </c>
    </row>
    <row r="376" spans="1:10" ht="15.75">
      <c r="A376" s="6">
        <v>43273</v>
      </c>
      <c r="B376" s="7" t="s">
        <v>112</v>
      </c>
      <c r="C376" s="10">
        <v>1000</v>
      </c>
      <c r="D376" s="7" t="s">
        <v>11</v>
      </c>
      <c r="E376" s="8">
        <v>568</v>
      </c>
      <c r="F376" s="8">
        <v>577</v>
      </c>
      <c r="G376" s="8">
        <v>586</v>
      </c>
      <c r="H376" s="15">
        <f t="shared" si="581"/>
        <v>9000</v>
      </c>
      <c r="I376" s="15">
        <f>(IF(D376="SELL",IF(G376="",0,F376-G376),IF(D376="BUY",IF(G376="",0,G376-F376))))*C376</f>
        <v>9000</v>
      </c>
      <c r="J376" s="15">
        <f t="shared" si="582"/>
        <v>18000</v>
      </c>
    </row>
    <row r="377" spans="1:10" ht="15.75">
      <c r="A377" s="6">
        <v>43272</v>
      </c>
      <c r="B377" s="7" t="s">
        <v>59</v>
      </c>
      <c r="C377" s="10">
        <v>1000</v>
      </c>
      <c r="D377" s="7" t="s">
        <v>10</v>
      </c>
      <c r="E377" s="8">
        <v>586</v>
      </c>
      <c r="F377" s="8">
        <v>576</v>
      </c>
      <c r="G377" s="8">
        <v>0</v>
      </c>
      <c r="H377" s="15">
        <f t="shared" si="581"/>
        <v>10000</v>
      </c>
      <c r="I377" s="15">
        <v>0</v>
      </c>
      <c r="J377" s="15">
        <f t="shared" si="582"/>
        <v>10000</v>
      </c>
    </row>
    <row r="378" spans="1:10" ht="15.75">
      <c r="A378" s="6">
        <v>43108</v>
      </c>
      <c r="B378" s="7" t="s">
        <v>111</v>
      </c>
      <c r="C378" s="10">
        <v>1000</v>
      </c>
      <c r="D378" s="7" t="s">
        <v>11</v>
      </c>
      <c r="E378" s="8">
        <v>1133</v>
      </c>
      <c r="F378" s="8">
        <v>1133</v>
      </c>
      <c r="G378" s="8">
        <v>0</v>
      </c>
      <c r="H378" s="15">
        <f t="shared" si="581"/>
        <v>0</v>
      </c>
      <c r="I378" s="15">
        <v>0</v>
      </c>
      <c r="J378" s="15">
        <f t="shared" si="582"/>
        <v>0</v>
      </c>
    </row>
    <row r="379" spans="1:10" ht="15.75">
      <c r="A379" s="6">
        <v>43271</v>
      </c>
      <c r="B379" s="7" t="s">
        <v>24</v>
      </c>
      <c r="C379" s="10">
        <v>2000</v>
      </c>
      <c r="D379" s="7" t="s">
        <v>11</v>
      </c>
      <c r="E379" s="8">
        <v>594</v>
      </c>
      <c r="F379" s="8">
        <v>588</v>
      </c>
      <c r="G379" s="8">
        <v>0</v>
      </c>
      <c r="H379" s="15">
        <f t="shared" si="581"/>
        <v>-12000</v>
      </c>
      <c r="I379" s="15">
        <v>0</v>
      </c>
      <c r="J379" s="15">
        <f t="shared" si="582"/>
        <v>-12000</v>
      </c>
    </row>
    <row r="380" spans="1:10" ht="15.75">
      <c r="A380" s="6">
        <v>43271</v>
      </c>
      <c r="B380" s="7" t="s">
        <v>65</v>
      </c>
      <c r="C380" s="10">
        <v>1000</v>
      </c>
      <c r="D380" s="7" t="s">
        <v>11</v>
      </c>
      <c r="E380" s="8">
        <v>2650</v>
      </c>
      <c r="F380" s="8">
        <v>2700</v>
      </c>
      <c r="G380" s="8">
        <v>0</v>
      </c>
      <c r="H380" s="15">
        <f t="shared" si="581"/>
        <v>50000</v>
      </c>
      <c r="I380" s="15">
        <v>0</v>
      </c>
      <c r="J380" s="15">
        <f t="shared" si="582"/>
        <v>50000</v>
      </c>
    </row>
    <row r="381" spans="1:10" ht="15.75">
      <c r="A381" s="6">
        <v>43266</v>
      </c>
      <c r="B381" s="7" t="s">
        <v>110</v>
      </c>
      <c r="C381" s="10">
        <v>5000</v>
      </c>
      <c r="D381" s="7" t="s">
        <v>11</v>
      </c>
      <c r="E381" s="8">
        <v>286</v>
      </c>
      <c r="F381" s="8">
        <v>292</v>
      </c>
      <c r="G381" s="8">
        <v>298</v>
      </c>
      <c r="H381" s="15">
        <f t="shared" si="581"/>
        <v>30000</v>
      </c>
      <c r="I381" s="15">
        <f>(IF(D381="SELL",IF(G381="",0,F381-G381),IF(D381="BUY",IF(G381="",0,G381-F381))))*C381</f>
        <v>30000</v>
      </c>
      <c r="J381" s="15">
        <f t="shared" si="582"/>
        <v>60000</v>
      </c>
    </row>
    <row r="382" spans="1:10" ht="15.75">
      <c r="A382" s="6">
        <v>43265</v>
      </c>
      <c r="B382" s="7" t="s">
        <v>43</v>
      </c>
      <c r="C382" s="10">
        <v>15000</v>
      </c>
      <c r="D382" s="7" t="s">
        <v>11</v>
      </c>
      <c r="E382" s="8">
        <v>115</v>
      </c>
      <c r="F382" s="8">
        <v>117.5</v>
      </c>
      <c r="G382" s="8">
        <v>0</v>
      </c>
      <c r="H382" s="15">
        <f t="shared" si="581"/>
        <v>37500</v>
      </c>
      <c r="I382" s="15">
        <v>0</v>
      </c>
      <c r="J382" s="15">
        <f t="shared" si="582"/>
        <v>37500</v>
      </c>
    </row>
    <row r="383" spans="1:10" ht="15.75">
      <c r="A383" s="6">
        <v>43265</v>
      </c>
      <c r="B383" s="7" t="s">
        <v>63</v>
      </c>
      <c r="C383" s="10">
        <v>15000</v>
      </c>
      <c r="D383" s="7" t="s">
        <v>11</v>
      </c>
      <c r="E383" s="8">
        <v>67.349999999999994</v>
      </c>
      <c r="F383" s="8">
        <v>68.55</v>
      </c>
      <c r="G383" s="8">
        <v>0</v>
      </c>
      <c r="H383" s="15">
        <f t="shared" si="581"/>
        <v>18000.000000000044</v>
      </c>
      <c r="I383" s="15">
        <v>0</v>
      </c>
      <c r="J383" s="15">
        <f t="shared" si="582"/>
        <v>18000.000000000044</v>
      </c>
    </row>
    <row r="384" spans="1:10" ht="15.75">
      <c r="A384" s="6">
        <v>43264</v>
      </c>
      <c r="B384" s="7" t="s">
        <v>62</v>
      </c>
      <c r="C384" s="10">
        <v>10000</v>
      </c>
      <c r="D384" s="7" t="s">
        <v>11</v>
      </c>
      <c r="E384" s="8">
        <v>132.4</v>
      </c>
      <c r="F384" s="8">
        <v>135</v>
      </c>
      <c r="G384" s="8">
        <v>0</v>
      </c>
      <c r="H384" s="15">
        <f t="shared" si="581"/>
        <v>25999.999999999942</v>
      </c>
      <c r="I384" s="15">
        <v>0</v>
      </c>
      <c r="J384" s="15">
        <f t="shared" si="582"/>
        <v>25999.999999999942</v>
      </c>
    </row>
    <row r="385" spans="1:10" ht="15.75">
      <c r="A385" s="6">
        <v>43263</v>
      </c>
      <c r="B385" s="7" t="s">
        <v>25</v>
      </c>
      <c r="C385" s="10">
        <v>5000</v>
      </c>
      <c r="D385" s="7" t="s">
        <v>11</v>
      </c>
      <c r="E385" s="8">
        <v>301.39999999999998</v>
      </c>
      <c r="F385" s="8">
        <v>307.39999999999998</v>
      </c>
      <c r="G385" s="8">
        <v>0</v>
      </c>
      <c r="H385" s="15">
        <f t="shared" si="581"/>
        <v>30000</v>
      </c>
      <c r="I385" s="15">
        <v>0</v>
      </c>
      <c r="J385" s="15">
        <f t="shared" si="582"/>
        <v>30000</v>
      </c>
    </row>
    <row r="386" spans="1:10" ht="15.75">
      <c r="A386" s="6">
        <v>43263</v>
      </c>
      <c r="B386" s="7" t="s">
        <v>60</v>
      </c>
      <c r="C386" s="10">
        <v>6000</v>
      </c>
      <c r="D386" s="7" t="s">
        <v>11</v>
      </c>
      <c r="E386" s="8">
        <v>235</v>
      </c>
      <c r="F386" s="8">
        <v>239</v>
      </c>
      <c r="G386" s="8">
        <v>0</v>
      </c>
      <c r="H386" s="15">
        <f t="shared" si="581"/>
        <v>24000</v>
      </c>
      <c r="I386" s="15">
        <v>0</v>
      </c>
      <c r="J386" s="15">
        <f t="shared" si="582"/>
        <v>24000</v>
      </c>
    </row>
    <row r="387" spans="1:10" ht="15.75">
      <c r="A387" s="6">
        <v>43262</v>
      </c>
      <c r="B387" s="7" t="s">
        <v>46</v>
      </c>
      <c r="C387" s="10">
        <v>6000</v>
      </c>
      <c r="D387" s="7" t="s">
        <v>11</v>
      </c>
      <c r="E387" s="8">
        <v>211.45</v>
      </c>
      <c r="F387" s="8">
        <v>215.45</v>
      </c>
      <c r="G387" s="8">
        <v>0</v>
      </c>
      <c r="H387" s="15">
        <f t="shared" si="581"/>
        <v>24000</v>
      </c>
      <c r="I387" s="15">
        <v>0</v>
      </c>
      <c r="J387" s="15">
        <f t="shared" si="582"/>
        <v>24000</v>
      </c>
    </row>
    <row r="388" spans="1:10" ht="15.75">
      <c r="A388" s="6">
        <v>43259</v>
      </c>
      <c r="B388" s="7" t="s">
        <v>57</v>
      </c>
      <c r="C388" s="10">
        <v>2000</v>
      </c>
      <c r="D388" s="7" t="s">
        <v>11</v>
      </c>
      <c r="E388" s="8">
        <v>510</v>
      </c>
      <c r="F388" s="8">
        <v>520</v>
      </c>
      <c r="G388" s="8">
        <v>0</v>
      </c>
      <c r="H388" s="15">
        <f t="shared" si="581"/>
        <v>20000</v>
      </c>
      <c r="I388" s="15">
        <v>0</v>
      </c>
      <c r="J388" s="15">
        <f t="shared" si="582"/>
        <v>20000</v>
      </c>
    </row>
    <row r="389" spans="1:10" ht="15.75">
      <c r="A389" s="6">
        <v>43258</v>
      </c>
      <c r="B389" s="7" t="s">
        <v>59</v>
      </c>
      <c r="C389" s="10">
        <v>20000</v>
      </c>
      <c r="D389" s="7" t="s">
        <v>11</v>
      </c>
      <c r="E389" s="8">
        <v>81.3</v>
      </c>
      <c r="F389" s="8">
        <v>82.5</v>
      </c>
      <c r="G389" s="8">
        <v>0</v>
      </c>
      <c r="H389" s="15">
        <f t="shared" si="581"/>
        <v>24000.000000000058</v>
      </c>
      <c r="I389" s="15">
        <v>0</v>
      </c>
      <c r="J389" s="15">
        <f t="shared" si="582"/>
        <v>24000.000000000058</v>
      </c>
    </row>
    <row r="390" spans="1:10" ht="15.75">
      <c r="A390" s="6">
        <v>43258</v>
      </c>
      <c r="B390" s="7" t="s">
        <v>58</v>
      </c>
      <c r="C390" s="10">
        <v>10000</v>
      </c>
      <c r="D390" s="7" t="s">
        <v>11</v>
      </c>
      <c r="E390" s="8">
        <v>129</v>
      </c>
      <c r="F390" s="8">
        <v>131</v>
      </c>
      <c r="G390" s="8">
        <v>133</v>
      </c>
      <c r="H390" s="15">
        <f t="shared" si="581"/>
        <v>20000</v>
      </c>
      <c r="I390" s="15">
        <v>0</v>
      </c>
      <c r="J390" s="15">
        <f t="shared" si="582"/>
        <v>20000</v>
      </c>
    </row>
    <row r="391" spans="1:10" ht="15.75">
      <c r="A391" s="6">
        <v>43257</v>
      </c>
      <c r="B391" s="7" t="s">
        <v>25</v>
      </c>
      <c r="C391" s="10">
        <v>20000</v>
      </c>
      <c r="D391" s="7" t="s">
        <v>11</v>
      </c>
      <c r="E391" s="8">
        <v>71.400000000000006</v>
      </c>
      <c r="F391" s="8">
        <v>72.400000000000006</v>
      </c>
      <c r="G391" s="8">
        <v>73.400000000000006</v>
      </c>
      <c r="H391" s="15">
        <f t="shared" si="581"/>
        <v>20000</v>
      </c>
      <c r="I391" s="15">
        <v>0</v>
      </c>
      <c r="J391" s="15">
        <f t="shared" si="582"/>
        <v>20000</v>
      </c>
    </row>
    <row r="392" spans="1:10" ht="15.75">
      <c r="A392" s="6">
        <v>43256</v>
      </c>
      <c r="B392" s="7" t="s">
        <v>109</v>
      </c>
      <c r="C392" s="10">
        <v>10000</v>
      </c>
      <c r="D392" s="7" t="s">
        <v>10</v>
      </c>
      <c r="E392" s="8">
        <v>120.8</v>
      </c>
      <c r="F392" s="8">
        <v>119</v>
      </c>
      <c r="G392" s="8">
        <v>117</v>
      </c>
      <c r="H392" s="15">
        <f t="shared" si="581"/>
        <v>17999.999999999971</v>
      </c>
      <c r="I392" s="15">
        <f>(IF(D392="SELL",IF(G392="",0,F392-G392),IF(D392="BUY",IF(G392="",0,G392-F392))))*C392</f>
        <v>20000</v>
      </c>
      <c r="J392" s="15">
        <f t="shared" si="582"/>
        <v>37999.999999999971</v>
      </c>
    </row>
    <row r="393" spans="1:10" ht="15.75">
      <c r="A393" s="6">
        <v>43255</v>
      </c>
      <c r="B393" s="7" t="s">
        <v>28</v>
      </c>
      <c r="C393" s="10">
        <v>10000</v>
      </c>
      <c r="D393" s="7" t="s">
        <v>11</v>
      </c>
      <c r="E393" s="8">
        <v>123.5</v>
      </c>
      <c r="F393" s="8">
        <v>125.5</v>
      </c>
      <c r="G393" s="8">
        <v>127.5</v>
      </c>
      <c r="H393" s="15">
        <f t="shared" si="581"/>
        <v>20000</v>
      </c>
      <c r="I393" s="15">
        <f>(IF(D393="SELL",IF(G393="",0,F393-G393),IF(D393="BUY",IF(G393="",0,G393-F393))))*C393</f>
        <v>20000</v>
      </c>
      <c r="J393" s="15">
        <f t="shared" si="582"/>
        <v>40000</v>
      </c>
    </row>
    <row r="394" spans="1:10" ht="15.75">
      <c r="A394" s="6">
        <v>43252</v>
      </c>
      <c r="B394" s="7" t="s">
        <v>25</v>
      </c>
      <c r="C394" s="10">
        <v>2000</v>
      </c>
      <c r="D394" s="7" t="s">
        <v>10</v>
      </c>
      <c r="E394" s="8">
        <v>439</v>
      </c>
      <c r="F394" s="8">
        <v>433</v>
      </c>
      <c r="G394" s="8">
        <v>427</v>
      </c>
      <c r="H394" s="15">
        <f t="shared" si="581"/>
        <v>12000</v>
      </c>
      <c r="I394" s="15">
        <f>(IF(D394="SELL",IF(G394="",0,F394-G394),IF(D394="BUY",IF(G394="",0,G394-F394))))*C394</f>
        <v>12000</v>
      </c>
      <c r="J394" s="15">
        <f t="shared" si="582"/>
        <v>24000</v>
      </c>
    </row>
    <row r="395" spans="1:10" ht="15.75">
      <c r="A395" s="6">
        <v>43245</v>
      </c>
      <c r="B395" s="7" t="s">
        <v>108</v>
      </c>
      <c r="C395" s="10">
        <v>1000</v>
      </c>
      <c r="D395" s="7" t="s">
        <v>11</v>
      </c>
      <c r="E395" s="8">
        <v>615</v>
      </c>
      <c r="F395" s="8">
        <v>621</v>
      </c>
      <c r="G395" s="8">
        <v>495</v>
      </c>
      <c r="H395" s="15">
        <f t="shared" si="581"/>
        <v>6000</v>
      </c>
      <c r="I395" s="15">
        <v>0</v>
      </c>
      <c r="J395" s="15">
        <f t="shared" si="582"/>
        <v>6000</v>
      </c>
    </row>
    <row r="396" spans="1:10" ht="15.75">
      <c r="A396" s="6">
        <v>43245</v>
      </c>
      <c r="B396" s="7" t="s">
        <v>107</v>
      </c>
      <c r="C396" s="10">
        <v>1000</v>
      </c>
      <c r="D396" s="7" t="s">
        <v>11</v>
      </c>
      <c r="E396" s="8">
        <v>615</v>
      </c>
      <c r="F396" s="8">
        <v>621</v>
      </c>
      <c r="G396" s="8">
        <v>495</v>
      </c>
      <c r="H396" s="15">
        <f t="shared" si="581"/>
        <v>6000</v>
      </c>
      <c r="I396" s="15">
        <v>0</v>
      </c>
      <c r="J396" s="15">
        <f t="shared" si="582"/>
        <v>6000</v>
      </c>
    </row>
    <row r="397" spans="1:10" ht="15.75">
      <c r="A397" s="6">
        <v>43245</v>
      </c>
      <c r="B397" s="7" t="s">
        <v>107</v>
      </c>
      <c r="C397" s="10">
        <v>3000</v>
      </c>
      <c r="D397" s="7" t="s">
        <v>11</v>
      </c>
      <c r="E397" s="8">
        <v>487</v>
      </c>
      <c r="F397" s="8">
        <v>491</v>
      </c>
      <c r="G397" s="8">
        <v>495</v>
      </c>
      <c r="H397" s="15">
        <f t="shared" si="581"/>
        <v>12000</v>
      </c>
      <c r="I397" s="15">
        <f>(IF(D397="SELL",IF(G397="",0,F397-G397),IF(D397="BUY",IF(G397="",0,G397-F397))))*C397</f>
        <v>12000</v>
      </c>
      <c r="J397" s="15">
        <f t="shared" si="582"/>
        <v>24000</v>
      </c>
    </row>
    <row r="398" spans="1:10" ht="15.75">
      <c r="A398" s="6">
        <v>43244</v>
      </c>
      <c r="B398" s="7" t="s">
        <v>65</v>
      </c>
      <c r="C398" s="10">
        <v>1500</v>
      </c>
      <c r="D398" s="7" t="s">
        <v>11</v>
      </c>
      <c r="E398" s="8">
        <v>864</v>
      </c>
      <c r="F398" s="8">
        <v>854</v>
      </c>
      <c r="G398" s="8">
        <v>135</v>
      </c>
      <c r="H398" s="15">
        <f t="shared" si="581"/>
        <v>-15000</v>
      </c>
      <c r="I398" s="15">
        <v>0</v>
      </c>
      <c r="J398" s="15">
        <f t="shared" si="582"/>
        <v>-15000</v>
      </c>
    </row>
    <row r="399" spans="1:10" ht="15.75">
      <c r="A399" s="6">
        <v>43244</v>
      </c>
      <c r="B399" s="7" t="s">
        <v>49</v>
      </c>
      <c r="C399" s="10">
        <v>10000</v>
      </c>
      <c r="D399" s="7" t="s">
        <v>11</v>
      </c>
      <c r="E399" s="8">
        <v>131.5</v>
      </c>
      <c r="F399" s="8">
        <v>133</v>
      </c>
      <c r="G399" s="8">
        <v>135</v>
      </c>
      <c r="H399" s="15">
        <f t="shared" si="581"/>
        <v>15000</v>
      </c>
      <c r="I399" s="15">
        <f>(IF(D399="SELL",IF(G399="",0,F399-G399),IF(D399="BUY",IF(G399="",0,G399-F399))))*C399</f>
        <v>20000</v>
      </c>
      <c r="J399" s="15">
        <f t="shared" si="582"/>
        <v>35000</v>
      </c>
    </row>
    <row r="400" spans="1:10" ht="15.75">
      <c r="A400" s="6">
        <v>43243</v>
      </c>
      <c r="B400" s="7" t="s">
        <v>106</v>
      </c>
      <c r="C400" s="10">
        <v>20000</v>
      </c>
      <c r="D400" s="7" t="s">
        <v>11</v>
      </c>
      <c r="E400" s="8">
        <v>29.7</v>
      </c>
      <c r="F400" s="8">
        <v>30</v>
      </c>
      <c r="G400" s="8">
        <v>0</v>
      </c>
      <c r="H400" s="15">
        <f t="shared" si="581"/>
        <v>6000.0000000000146</v>
      </c>
      <c r="I400" s="15">
        <v>0</v>
      </c>
      <c r="J400" s="15">
        <f t="shared" si="582"/>
        <v>6000.0000000000146</v>
      </c>
    </row>
    <row r="401" spans="1:10" ht="15.75">
      <c r="A401" s="6">
        <v>43243</v>
      </c>
      <c r="B401" s="7" t="s">
        <v>105</v>
      </c>
      <c r="C401" s="10">
        <v>1000</v>
      </c>
      <c r="D401" s="7" t="s">
        <v>11</v>
      </c>
      <c r="E401" s="8">
        <v>1285</v>
      </c>
      <c r="F401" s="8">
        <v>1300</v>
      </c>
      <c r="G401" s="8">
        <v>1315</v>
      </c>
      <c r="H401" s="15">
        <f t="shared" si="581"/>
        <v>15000</v>
      </c>
      <c r="I401" s="15">
        <f>(IF(D401="SELL",IF(G401="",0,F401-G401),IF(D401="BUY",IF(G401="",0,G401-F401))))*C401</f>
        <v>15000</v>
      </c>
      <c r="J401" s="15">
        <f t="shared" si="582"/>
        <v>30000</v>
      </c>
    </row>
    <row r="402" spans="1:10" ht="15.75">
      <c r="A402" s="6">
        <v>43242</v>
      </c>
      <c r="B402" s="7" t="s">
        <v>56</v>
      </c>
      <c r="C402" s="10">
        <v>1000</v>
      </c>
      <c r="D402" s="7" t="s">
        <v>11</v>
      </c>
      <c r="E402" s="8">
        <v>2860</v>
      </c>
      <c r="F402" s="8">
        <v>2890</v>
      </c>
      <c r="G402" s="8">
        <v>3570</v>
      </c>
      <c r="H402" s="15">
        <f t="shared" si="581"/>
        <v>30000</v>
      </c>
      <c r="I402" s="15">
        <v>0</v>
      </c>
      <c r="J402" s="15">
        <f t="shared" si="582"/>
        <v>30000</v>
      </c>
    </row>
    <row r="403" spans="1:10" ht="15.75">
      <c r="A403" s="6">
        <v>43242</v>
      </c>
      <c r="B403" s="7" t="s">
        <v>55</v>
      </c>
      <c r="C403" s="10">
        <v>1000</v>
      </c>
      <c r="D403" s="7" t="s">
        <v>11</v>
      </c>
      <c r="E403" s="8">
        <v>577</v>
      </c>
      <c r="F403" s="8">
        <v>582</v>
      </c>
      <c r="G403" s="8">
        <v>587</v>
      </c>
      <c r="H403" s="15">
        <f t="shared" si="581"/>
        <v>5000</v>
      </c>
      <c r="I403" s="15">
        <f>(IF(D403="SELL",IF(G403="",0,F403-G403),IF(D403="BUY",IF(G403="",0,G403-F403))))*C403</f>
        <v>5000</v>
      </c>
      <c r="J403" s="15">
        <f t="shared" si="582"/>
        <v>10000</v>
      </c>
    </row>
    <row r="404" spans="1:10" ht="15.75">
      <c r="A404" s="6">
        <v>43238</v>
      </c>
      <c r="B404" s="7" t="s">
        <v>104</v>
      </c>
      <c r="C404" s="10">
        <v>2000</v>
      </c>
      <c r="D404" s="7" t="s">
        <v>10</v>
      </c>
      <c r="E404" s="8">
        <v>443</v>
      </c>
      <c r="F404" s="8">
        <v>437</v>
      </c>
      <c r="G404" s="8">
        <v>431</v>
      </c>
      <c r="H404" s="15">
        <f t="shared" ref="H404" si="583">(IF(D404="SELL",E404-F404,IF(D404="BUY",F404-E404)))*C404</f>
        <v>12000</v>
      </c>
      <c r="I404" s="15">
        <f t="shared" ref="I404" si="584">(IF(D404="SELL",IF(G404="",0,F404-G404),IF(D404="BUY",IF(G404="",0,G404-F404))))*C404</f>
        <v>12000</v>
      </c>
      <c r="J404" s="15">
        <f t="shared" ref="J404" si="585">SUM(H404,I404)</f>
        <v>24000</v>
      </c>
    </row>
    <row r="405" spans="1:10" ht="15.75">
      <c r="A405" s="6">
        <v>43237</v>
      </c>
      <c r="B405" s="7" t="s">
        <v>15</v>
      </c>
      <c r="C405" s="10">
        <v>500</v>
      </c>
      <c r="D405" s="7" t="s">
        <v>11</v>
      </c>
      <c r="E405" s="8">
        <v>744</v>
      </c>
      <c r="F405" s="8">
        <v>759</v>
      </c>
      <c r="G405" s="8">
        <v>774</v>
      </c>
      <c r="H405" s="15">
        <f t="shared" ref="H405" si="586">(IF(D405="SELL",E405-F405,IF(D405="BUY",F405-E405)))*C405</f>
        <v>7500</v>
      </c>
      <c r="I405" s="15">
        <f t="shared" ref="I405" si="587">(IF(D405="SELL",IF(G405="",0,F405-G405),IF(D405="BUY",IF(G405="",0,G405-F405))))*C405</f>
        <v>7500</v>
      </c>
      <c r="J405" s="15">
        <f t="shared" ref="J405" si="588">SUM(H405,I405)</f>
        <v>15000</v>
      </c>
    </row>
    <row r="406" spans="1:10" ht="15.75">
      <c r="A406" s="6">
        <v>43236</v>
      </c>
      <c r="B406" s="7" t="s">
        <v>54</v>
      </c>
      <c r="C406" s="10">
        <v>1000</v>
      </c>
      <c r="D406" s="7" t="s">
        <v>11</v>
      </c>
      <c r="E406" s="8">
        <v>3500</v>
      </c>
      <c r="F406" s="8">
        <v>3535</v>
      </c>
      <c r="G406" s="8">
        <v>3570</v>
      </c>
      <c r="H406" s="15">
        <f t="shared" ref="H406" si="589">(IF(D406="SELL",E406-F406,IF(D406="BUY",F406-E406)))*C406</f>
        <v>35000</v>
      </c>
      <c r="I406" s="15">
        <f t="shared" ref="I406" si="590">(IF(D406="SELL",IF(G406="",0,F406-G406),IF(D406="BUY",IF(G406="",0,G406-F406))))*C406</f>
        <v>35000</v>
      </c>
      <c r="J406" s="15">
        <f t="shared" si="580"/>
        <v>70000</v>
      </c>
    </row>
    <row r="407" spans="1:10" ht="15.75">
      <c r="A407" s="6">
        <v>43236</v>
      </c>
      <c r="B407" s="7" t="s">
        <v>51</v>
      </c>
      <c r="C407" s="10">
        <v>3000</v>
      </c>
      <c r="D407" s="7" t="s">
        <v>11</v>
      </c>
      <c r="E407" s="8">
        <v>205.5</v>
      </c>
      <c r="F407" s="8">
        <v>207.5</v>
      </c>
      <c r="G407" s="8">
        <v>209.5</v>
      </c>
      <c r="H407" s="15">
        <f t="shared" ref="H407" si="591">(IF(D407="SELL",E407-F407,IF(D407="BUY",F407-E407)))*C407</f>
        <v>6000</v>
      </c>
      <c r="I407" s="15">
        <f t="shared" ref="I407" si="592">(IF(D407="SELL",IF(G407="",0,F407-G407),IF(D407="BUY",IF(G407="",0,G407-F407))))*C407</f>
        <v>6000</v>
      </c>
      <c r="J407" s="15">
        <f t="shared" si="580"/>
        <v>12000</v>
      </c>
    </row>
    <row r="408" spans="1:10" ht="15.75">
      <c r="A408" s="6">
        <v>43234</v>
      </c>
      <c r="B408" s="7" t="s">
        <v>103</v>
      </c>
      <c r="C408" s="10">
        <v>1000</v>
      </c>
      <c r="D408" s="7" t="s">
        <v>10</v>
      </c>
      <c r="E408" s="8">
        <v>745.6</v>
      </c>
      <c r="F408" s="8">
        <v>738.6</v>
      </c>
      <c r="G408" s="8">
        <v>0</v>
      </c>
      <c r="H408" s="15">
        <f t="shared" ref="H408" si="593">(IF(D408="SELL",E408-F408,IF(D408="BUY",F408-E408)))*C408</f>
        <v>7000</v>
      </c>
      <c r="I408" s="15">
        <v>0</v>
      </c>
      <c r="J408" s="15">
        <f t="shared" ref="J408" si="594">SUM(H408,I408)</f>
        <v>7000</v>
      </c>
    </row>
    <row r="409" spans="1:10" ht="15.75">
      <c r="A409" s="6">
        <v>43234</v>
      </c>
      <c r="B409" s="7" t="s">
        <v>53</v>
      </c>
      <c r="C409" s="10">
        <v>2000</v>
      </c>
      <c r="D409" s="7" t="s">
        <v>11</v>
      </c>
      <c r="E409" s="8">
        <v>560</v>
      </c>
      <c r="F409" s="8">
        <v>565</v>
      </c>
      <c r="G409" s="8">
        <v>0</v>
      </c>
      <c r="H409" s="15">
        <f t="shared" ref="H409" si="595">(IF(D409="SELL",E409-F409,IF(D409="BUY",F409-E409)))*C409</f>
        <v>10000</v>
      </c>
      <c r="I409" s="15">
        <v>0</v>
      </c>
      <c r="J409" s="15">
        <f t="shared" si="580"/>
        <v>10000</v>
      </c>
    </row>
    <row r="410" spans="1:10" ht="15.75">
      <c r="A410" s="6">
        <v>43231</v>
      </c>
      <c r="B410" s="7" t="s">
        <v>37</v>
      </c>
      <c r="C410" s="10">
        <v>1000</v>
      </c>
      <c r="D410" s="7" t="s">
        <v>10</v>
      </c>
      <c r="E410" s="8">
        <v>1070</v>
      </c>
      <c r="F410" s="8">
        <v>1060</v>
      </c>
      <c r="G410" s="8">
        <v>0</v>
      </c>
      <c r="H410" s="15">
        <f t="shared" ref="H410:H475" si="596">(IF(D410="SELL",E410-F410,IF(D410="BUY",F410-E410)))*C410</f>
        <v>10000</v>
      </c>
      <c r="I410" s="15">
        <v>0</v>
      </c>
      <c r="J410" s="15">
        <f t="shared" ref="J410:J475" si="597">SUM(H410,I410)</f>
        <v>10000</v>
      </c>
    </row>
    <row r="411" spans="1:10" ht="15.75">
      <c r="A411" s="6">
        <v>43223</v>
      </c>
      <c r="B411" s="7" t="s">
        <v>52</v>
      </c>
      <c r="C411" s="10">
        <v>2000</v>
      </c>
      <c r="D411" s="7" t="s">
        <v>10</v>
      </c>
      <c r="E411" s="8">
        <v>555</v>
      </c>
      <c r="F411" s="8">
        <v>550</v>
      </c>
      <c r="G411" s="8">
        <v>545</v>
      </c>
      <c r="H411" s="15">
        <f t="shared" ref="H411" si="598">(IF(D411="SELL",E411-F411,IF(D411="BUY",F411-E411)))*C411</f>
        <v>10000</v>
      </c>
      <c r="I411" s="15">
        <f t="shared" ref="I411" si="599">(IF(D411="SELL",IF(G411="",0,F411-G411),IF(D411="BUY",IF(G411="",0,G411-F411))))*C411</f>
        <v>10000</v>
      </c>
      <c r="J411" s="15">
        <f t="shared" ref="J411" si="600">SUM(H411,I411)</f>
        <v>20000</v>
      </c>
    </row>
    <row r="412" spans="1:10" ht="15.75">
      <c r="A412" s="6">
        <v>43222</v>
      </c>
      <c r="B412" s="7" t="s">
        <v>15</v>
      </c>
      <c r="C412" s="10">
        <v>1000</v>
      </c>
      <c r="D412" s="7" t="s">
        <v>11</v>
      </c>
      <c r="E412" s="8">
        <v>606</v>
      </c>
      <c r="F412" s="8">
        <v>599</v>
      </c>
      <c r="G412" s="8">
        <v>0</v>
      </c>
      <c r="H412" s="15">
        <f t="shared" si="596"/>
        <v>-7000</v>
      </c>
      <c r="I412" s="15">
        <v>0</v>
      </c>
      <c r="J412" s="15">
        <f t="shared" si="597"/>
        <v>-7000</v>
      </c>
    </row>
    <row r="413" spans="1:10" ht="15.75">
      <c r="A413" s="6">
        <v>43220</v>
      </c>
      <c r="B413" s="7" t="s">
        <v>102</v>
      </c>
      <c r="C413" s="10">
        <v>2000</v>
      </c>
      <c r="D413" s="7" t="s">
        <v>11</v>
      </c>
      <c r="E413" s="8">
        <v>763</v>
      </c>
      <c r="F413" s="8">
        <v>770</v>
      </c>
      <c r="G413" s="8">
        <v>0</v>
      </c>
      <c r="H413" s="15">
        <f t="shared" ref="H413" si="601">(IF(D413="SELL",E413-F413,IF(D413="BUY",F413-E413)))*C413</f>
        <v>14000</v>
      </c>
      <c r="I413" s="15">
        <v>0</v>
      </c>
      <c r="J413" s="15">
        <f t="shared" ref="J413" si="602">SUM(H413,I413)</f>
        <v>14000</v>
      </c>
    </row>
    <row r="414" spans="1:10" ht="15.75">
      <c r="A414" s="6">
        <v>43220</v>
      </c>
      <c r="B414" s="7" t="s">
        <v>88</v>
      </c>
      <c r="C414" s="10">
        <v>3000</v>
      </c>
      <c r="D414" s="7" t="s">
        <v>11</v>
      </c>
      <c r="E414" s="8">
        <v>646</v>
      </c>
      <c r="F414" s="8">
        <v>652</v>
      </c>
      <c r="G414" s="8">
        <v>0</v>
      </c>
      <c r="H414" s="15">
        <f t="shared" si="596"/>
        <v>18000</v>
      </c>
      <c r="I414" s="15">
        <v>0</v>
      </c>
      <c r="J414" s="15">
        <f t="shared" si="597"/>
        <v>18000</v>
      </c>
    </row>
    <row r="415" spans="1:10" ht="15.75">
      <c r="A415" s="6">
        <v>43216</v>
      </c>
      <c r="B415" s="7" t="s">
        <v>78</v>
      </c>
      <c r="C415" s="10">
        <v>1000</v>
      </c>
      <c r="D415" s="7" t="s">
        <v>11</v>
      </c>
      <c r="E415" s="8">
        <v>460</v>
      </c>
      <c r="F415" s="8">
        <v>464</v>
      </c>
      <c r="G415" s="8">
        <v>0</v>
      </c>
      <c r="H415" s="15">
        <f t="shared" ref="H415" si="603">(IF(D415="SELL",E415-F415,IF(D415="BUY",F415-E415)))*C415</f>
        <v>4000</v>
      </c>
      <c r="I415" s="15">
        <v>0</v>
      </c>
      <c r="J415" s="15">
        <f t="shared" ref="J415" si="604">SUM(H415,I415)</f>
        <v>4000</v>
      </c>
    </row>
    <row r="416" spans="1:10" ht="15.75">
      <c r="A416" s="6">
        <v>43215</v>
      </c>
      <c r="B416" s="7" t="s">
        <v>50</v>
      </c>
      <c r="C416" s="10">
        <v>1000</v>
      </c>
      <c r="D416" s="7" t="s">
        <v>11</v>
      </c>
      <c r="E416" s="8">
        <v>460</v>
      </c>
      <c r="F416" s="8">
        <v>464</v>
      </c>
      <c r="G416" s="8">
        <v>0</v>
      </c>
      <c r="H416" s="15">
        <f t="shared" si="596"/>
        <v>4000</v>
      </c>
      <c r="I416" s="15">
        <v>0</v>
      </c>
      <c r="J416" s="15">
        <f t="shared" si="597"/>
        <v>4000</v>
      </c>
    </row>
    <row r="417" spans="1:10" ht="15.75">
      <c r="A417" s="6">
        <v>43213</v>
      </c>
      <c r="B417" s="7" t="s">
        <v>48</v>
      </c>
      <c r="C417" s="10">
        <v>1000</v>
      </c>
      <c r="D417" s="7" t="s">
        <v>11</v>
      </c>
      <c r="E417" s="8">
        <v>1358</v>
      </c>
      <c r="F417" s="8">
        <v>1368</v>
      </c>
      <c r="G417" s="8">
        <v>1378</v>
      </c>
      <c r="H417" s="15">
        <f t="shared" ref="H417" si="605">(IF(D417="SELL",E417-F417,IF(D417="BUY",F417-E417)))*C417</f>
        <v>10000</v>
      </c>
      <c r="I417" s="15">
        <f t="shared" ref="I417" si="606">(IF(D417="SELL",IF(G417="",0,F417-G417),IF(D417="BUY",IF(G417="",0,G417-F417))))*C417</f>
        <v>10000</v>
      </c>
      <c r="J417" s="15">
        <f t="shared" ref="J417" si="607">SUM(H417,I417)</f>
        <v>20000</v>
      </c>
    </row>
    <row r="418" spans="1:10" ht="15.75">
      <c r="A418" s="6">
        <v>43210</v>
      </c>
      <c r="B418" s="7" t="s">
        <v>100</v>
      </c>
      <c r="C418" s="10">
        <v>1500</v>
      </c>
      <c r="D418" s="7" t="s">
        <v>11</v>
      </c>
      <c r="E418" s="8">
        <v>932</v>
      </c>
      <c r="F418" s="8">
        <v>940</v>
      </c>
      <c r="G418" s="8">
        <v>948</v>
      </c>
      <c r="H418" s="15">
        <f t="shared" si="596"/>
        <v>12000</v>
      </c>
      <c r="I418" s="15">
        <f t="shared" ref="I418:I475" si="608">(IF(D418="SELL",IF(G418="",0,F418-G418),IF(D418="BUY",IF(G418="",0,G418-F418))))*C418</f>
        <v>12000</v>
      </c>
      <c r="J418" s="15">
        <f t="shared" si="597"/>
        <v>24000</v>
      </c>
    </row>
    <row r="419" spans="1:10" ht="15.75">
      <c r="A419" s="6">
        <v>43209</v>
      </c>
      <c r="B419" s="7" t="s">
        <v>12</v>
      </c>
      <c r="C419" s="10">
        <v>5000</v>
      </c>
      <c r="D419" s="7" t="s">
        <v>11</v>
      </c>
      <c r="E419" s="8">
        <v>418</v>
      </c>
      <c r="F419" s="8">
        <v>422</v>
      </c>
      <c r="G419" s="8">
        <v>426</v>
      </c>
      <c r="H419" s="15">
        <f t="shared" ref="H419" si="609">(IF(D419="SELL",E419-F419,IF(D419="BUY",F419-E419)))*C419</f>
        <v>20000</v>
      </c>
      <c r="I419" s="15">
        <f t="shared" ref="I419" si="610">(IF(D419="SELL",IF(G419="",0,F419-G419),IF(D419="BUY",IF(G419="",0,G419-F419))))*C419</f>
        <v>20000</v>
      </c>
      <c r="J419" s="15">
        <f t="shared" ref="J419" si="611">SUM(H419,I419)</f>
        <v>40000</v>
      </c>
    </row>
    <row r="420" spans="1:10" ht="15.75">
      <c r="A420" s="6">
        <v>43208</v>
      </c>
      <c r="B420" s="7" t="s">
        <v>18</v>
      </c>
      <c r="C420" s="10">
        <v>1000</v>
      </c>
      <c r="D420" s="7" t="s">
        <v>11</v>
      </c>
      <c r="E420" s="8">
        <v>896</v>
      </c>
      <c r="F420" s="8">
        <v>904</v>
      </c>
      <c r="G420" s="8">
        <v>0</v>
      </c>
      <c r="H420" s="15">
        <f t="shared" si="596"/>
        <v>8000</v>
      </c>
      <c r="I420" s="15">
        <v>0</v>
      </c>
      <c r="J420" s="15">
        <f t="shared" si="597"/>
        <v>8000</v>
      </c>
    </row>
    <row r="421" spans="1:10" ht="15.75">
      <c r="A421" s="6">
        <v>43207</v>
      </c>
      <c r="B421" s="7" t="s">
        <v>27</v>
      </c>
      <c r="C421" s="10">
        <v>1000</v>
      </c>
      <c r="D421" s="7" t="s">
        <v>11</v>
      </c>
      <c r="E421" s="8">
        <v>812</v>
      </c>
      <c r="F421" s="8">
        <v>820</v>
      </c>
      <c r="G421" s="8">
        <v>0</v>
      </c>
      <c r="H421" s="15">
        <f t="shared" ref="H421" si="612">(IF(D421="SELL",E421-F421,IF(D421="BUY",F421-E421)))*C421</f>
        <v>8000</v>
      </c>
      <c r="I421" s="15">
        <v>0</v>
      </c>
      <c r="J421" s="15">
        <f t="shared" ref="J421" si="613">SUM(H421,I421)</f>
        <v>8000</v>
      </c>
    </row>
    <row r="422" spans="1:10" ht="15.75">
      <c r="A422" s="6">
        <v>43202</v>
      </c>
      <c r="B422" s="7" t="s">
        <v>22</v>
      </c>
      <c r="C422" s="10">
        <v>1500</v>
      </c>
      <c r="D422" s="7" t="s">
        <v>11</v>
      </c>
      <c r="E422" s="8">
        <v>1190</v>
      </c>
      <c r="F422" s="8">
        <v>1200</v>
      </c>
      <c r="G422" s="8">
        <v>1210</v>
      </c>
      <c r="H422" s="15">
        <f t="shared" si="596"/>
        <v>15000</v>
      </c>
      <c r="I422" s="15">
        <f t="shared" si="608"/>
        <v>15000</v>
      </c>
      <c r="J422" s="15">
        <f t="shared" si="597"/>
        <v>30000</v>
      </c>
    </row>
    <row r="423" spans="1:10" ht="15.75">
      <c r="A423" s="6">
        <v>43202</v>
      </c>
      <c r="B423" s="7" t="s">
        <v>90</v>
      </c>
      <c r="C423" s="10">
        <v>5000</v>
      </c>
      <c r="D423" s="7" t="s">
        <v>11</v>
      </c>
      <c r="E423" s="8">
        <v>175.5</v>
      </c>
      <c r="F423" s="8">
        <v>177.5</v>
      </c>
      <c r="G423" s="8">
        <v>0</v>
      </c>
      <c r="H423" s="15">
        <f t="shared" ref="H423" si="614">(IF(D423="SELL",E423-F423,IF(D423="BUY",F423-E423)))*C423</f>
        <v>10000</v>
      </c>
      <c r="I423" s="15">
        <v>0</v>
      </c>
      <c r="J423" s="15">
        <f t="shared" ref="J423" si="615">SUM(H423,I423)</f>
        <v>10000</v>
      </c>
    </row>
    <row r="424" spans="1:10" ht="15.75">
      <c r="A424" s="6">
        <v>43201</v>
      </c>
      <c r="B424" s="7" t="s">
        <v>25</v>
      </c>
      <c r="C424" s="10">
        <v>1500</v>
      </c>
      <c r="D424" s="7" t="s">
        <v>10</v>
      </c>
      <c r="E424" s="8">
        <v>337</v>
      </c>
      <c r="F424" s="8">
        <v>337</v>
      </c>
      <c r="G424" s="8">
        <v>0</v>
      </c>
      <c r="H424" s="15">
        <f t="shared" si="596"/>
        <v>0</v>
      </c>
      <c r="I424" s="15">
        <v>0</v>
      </c>
      <c r="J424" s="15">
        <f t="shared" si="597"/>
        <v>0</v>
      </c>
    </row>
    <row r="425" spans="1:10" ht="15.75">
      <c r="A425" s="6">
        <v>43201</v>
      </c>
      <c r="B425" s="7" t="s">
        <v>101</v>
      </c>
      <c r="C425" s="10">
        <v>1500</v>
      </c>
      <c r="D425" s="7" t="s">
        <v>11</v>
      </c>
      <c r="E425" s="8">
        <v>715</v>
      </c>
      <c r="F425" s="8">
        <v>722</v>
      </c>
      <c r="G425" s="8">
        <v>729</v>
      </c>
      <c r="H425" s="15">
        <f t="shared" ref="H425:H426" si="616">(IF(D425="SELL",E425-F425,IF(D425="BUY",F425-E425)))*C425</f>
        <v>10500</v>
      </c>
      <c r="I425" s="15">
        <v>0</v>
      </c>
      <c r="J425" s="15">
        <f t="shared" ref="J425:J426" si="617">SUM(H425,I425)</f>
        <v>10500</v>
      </c>
    </row>
    <row r="426" spans="1:10" ht="15.75">
      <c r="A426" s="6">
        <v>43201</v>
      </c>
      <c r="B426" s="7" t="s">
        <v>96</v>
      </c>
      <c r="C426" s="10">
        <v>1000</v>
      </c>
      <c r="D426" s="7" t="s">
        <v>11</v>
      </c>
      <c r="E426" s="8">
        <v>920</v>
      </c>
      <c r="F426" s="8">
        <v>929</v>
      </c>
      <c r="G426" s="8">
        <v>938</v>
      </c>
      <c r="H426" s="15">
        <f t="shared" si="616"/>
        <v>9000</v>
      </c>
      <c r="I426" s="15">
        <f t="shared" ref="I426" si="618">(IF(D426="SELL",IF(G426="",0,F426-G426),IF(D426="BUY",IF(G426="",0,G426-F426))))*C426</f>
        <v>9000</v>
      </c>
      <c r="J426" s="15">
        <f t="shared" si="617"/>
        <v>18000</v>
      </c>
    </row>
    <row r="427" spans="1:10" ht="15.75">
      <c r="A427" s="6">
        <v>43200</v>
      </c>
      <c r="B427" s="7" t="s">
        <v>95</v>
      </c>
      <c r="C427" s="10">
        <v>10000</v>
      </c>
      <c r="D427" s="7" t="s">
        <v>11</v>
      </c>
      <c r="E427" s="8">
        <v>208.1</v>
      </c>
      <c r="F427" s="8">
        <v>210.1</v>
      </c>
      <c r="G427" s="8">
        <v>212.1</v>
      </c>
      <c r="H427" s="15">
        <f t="shared" ref="H427" si="619">(IF(D427="SELL",E427-F427,IF(D427="BUY",F427-E427)))*C427</f>
        <v>20000</v>
      </c>
      <c r="I427" s="15">
        <f t="shared" ref="I427" si="620">(IF(D427="SELL",IF(G427="",0,F427-G427),IF(D427="BUY",IF(G427="",0,G427-F427))))*C427</f>
        <v>20000</v>
      </c>
      <c r="J427" s="15">
        <f t="shared" ref="J427" si="621">SUM(H427,I427)</f>
        <v>40000</v>
      </c>
    </row>
    <row r="428" spans="1:10" ht="15.75">
      <c r="A428" s="6">
        <v>43199</v>
      </c>
      <c r="B428" s="7" t="s">
        <v>19</v>
      </c>
      <c r="C428" s="10">
        <v>1000</v>
      </c>
      <c r="D428" s="7" t="s">
        <v>11</v>
      </c>
      <c r="E428" s="8">
        <v>1295</v>
      </c>
      <c r="F428" s="8">
        <v>1310</v>
      </c>
      <c r="G428" s="8">
        <v>3705</v>
      </c>
      <c r="H428" s="15">
        <f t="shared" si="596"/>
        <v>15000</v>
      </c>
      <c r="I428" s="15">
        <v>0</v>
      </c>
      <c r="J428" s="15">
        <f t="shared" si="597"/>
        <v>15000</v>
      </c>
    </row>
    <row r="429" spans="1:10" ht="15.75">
      <c r="A429" s="6">
        <v>43195</v>
      </c>
      <c r="B429" s="7" t="s">
        <v>100</v>
      </c>
      <c r="C429" s="10">
        <v>1000</v>
      </c>
      <c r="D429" s="7" t="s">
        <v>11</v>
      </c>
      <c r="E429" s="8">
        <v>3635</v>
      </c>
      <c r="F429" s="8">
        <v>3670</v>
      </c>
      <c r="G429" s="8">
        <v>3705</v>
      </c>
      <c r="H429" s="15">
        <f t="shared" ref="H429" si="622">(IF(D429="SELL",E429-F429,IF(D429="BUY",F429-E429)))*C429</f>
        <v>35000</v>
      </c>
      <c r="I429" s="15">
        <v>0</v>
      </c>
      <c r="J429" s="15">
        <f t="shared" ref="J429" si="623">SUM(H429,I429)</f>
        <v>35000</v>
      </c>
    </row>
    <row r="430" spans="1:10" ht="15.75">
      <c r="A430" s="6">
        <v>43193</v>
      </c>
      <c r="B430" s="7" t="s">
        <v>42</v>
      </c>
      <c r="C430" s="10">
        <v>5000</v>
      </c>
      <c r="D430" s="7" t="s">
        <v>11</v>
      </c>
      <c r="E430" s="8">
        <v>145.9</v>
      </c>
      <c r="F430" s="8">
        <v>147.9</v>
      </c>
      <c r="G430" s="8">
        <v>149.9</v>
      </c>
      <c r="H430" s="15">
        <f t="shared" si="596"/>
        <v>10000</v>
      </c>
      <c r="I430" s="15">
        <f t="shared" si="608"/>
        <v>10000</v>
      </c>
      <c r="J430" s="15">
        <f t="shared" si="597"/>
        <v>20000</v>
      </c>
    </row>
    <row r="431" spans="1:10" ht="15.75">
      <c r="A431" s="6">
        <v>43192</v>
      </c>
      <c r="B431" s="7" t="s">
        <v>25</v>
      </c>
      <c r="C431" s="10">
        <v>1000</v>
      </c>
      <c r="D431" s="7" t="s">
        <v>11</v>
      </c>
      <c r="E431" s="8">
        <v>863</v>
      </c>
      <c r="F431" s="8">
        <v>870</v>
      </c>
      <c r="G431" s="8">
        <v>878</v>
      </c>
      <c r="H431" s="15">
        <f t="shared" ref="H431" si="624">(IF(D431="SELL",E431-F431,IF(D431="BUY",F431-E431)))*C431</f>
        <v>7000</v>
      </c>
      <c r="I431" s="15">
        <f t="shared" ref="I431" si="625">(IF(D431="SELL",IF(G431="",0,F431-G431),IF(D431="BUY",IF(G431="",0,G431-F431))))*C431</f>
        <v>8000</v>
      </c>
      <c r="J431" s="15">
        <f t="shared" ref="J431" si="626">SUM(H431,I431)</f>
        <v>15000</v>
      </c>
    </row>
    <row r="432" spans="1:10" ht="15.75">
      <c r="A432" s="6">
        <v>43192</v>
      </c>
      <c r="B432" s="7" t="s">
        <v>41</v>
      </c>
      <c r="C432" s="10">
        <v>2000</v>
      </c>
      <c r="D432" s="7" t="s">
        <v>11</v>
      </c>
      <c r="E432" s="8">
        <v>464</v>
      </c>
      <c r="F432" s="8">
        <v>468</v>
      </c>
      <c r="G432" s="8">
        <v>473</v>
      </c>
      <c r="H432" s="15">
        <f t="shared" si="596"/>
        <v>8000</v>
      </c>
      <c r="I432" s="15">
        <f t="shared" si="608"/>
        <v>10000</v>
      </c>
      <c r="J432" s="15">
        <f t="shared" si="597"/>
        <v>18000</v>
      </c>
    </row>
    <row r="433" spans="1:10" ht="15.75">
      <c r="A433" s="6">
        <v>43187</v>
      </c>
      <c r="B433" s="7" t="s">
        <v>65</v>
      </c>
      <c r="C433" s="10">
        <v>1000</v>
      </c>
      <c r="D433" s="7" t="s">
        <v>10</v>
      </c>
      <c r="E433" s="8">
        <v>1885</v>
      </c>
      <c r="F433" s="8">
        <v>1855</v>
      </c>
      <c r="G433" s="8">
        <v>0</v>
      </c>
      <c r="H433" s="15">
        <f t="shared" ref="H433" si="627">(IF(D433="SELL",E433-F433,IF(D433="BUY",F433-E433)))*C433</f>
        <v>30000</v>
      </c>
      <c r="I433" s="15">
        <v>0</v>
      </c>
      <c r="J433" s="15">
        <f t="shared" ref="J433" si="628">SUM(H433,I433)</f>
        <v>30000</v>
      </c>
    </row>
    <row r="434" spans="1:10" ht="15.75">
      <c r="A434" s="6">
        <v>43187</v>
      </c>
      <c r="B434" s="7" t="s">
        <v>40</v>
      </c>
      <c r="C434" s="10">
        <v>500</v>
      </c>
      <c r="D434" s="7" t="s">
        <v>10</v>
      </c>
      <c r="E434" s="8">
        <v>6039</v>
      </c>
      <c r="F434" s="8">
        <v>5980</v>
      </c>
      <c r="G434" s="8">
        <v>0</v>
      </c>
      <c r="H434" s="15">
        <f t="shared" si="596"/>
        <v>29500</v>
      </c>
      <c r="I434" s="15">
        <v>0</v>
      </c>
      <c r="J434" s="15">
        <f t="shared" si="597"/>
        <v>29500</v>
      </c>
    </row>
    <row r="435" spans="1:10" ht="15.75">
      <c r="A435" s="6">
        <v>43187</v>
      </c>
      <c r="B435" s="7" t="s">
        <v>99</v>
      </c>
      <c r="C435" s="10">
        <v>1500</v>
      </c>
      <c r="D435" s="7" t="s">
        <v>10</v>
      </c>
      <c r="E435" s="8">
        <v>695</v>
      </c>
      <c r="F435" s="8">
        <v>702</v>
      </c>
      <c r="G435" s="8">
        <v>0</v>
      </c>
      <c r="H435" s="15">
        <f t="shared" ref="H435" si="629">(IF(D435="SELL",E435-F435,IF(D435="BUY",F435-E435)))*C435</f>
        <v>-10500</v>
      </c>
      <c r="I435" s="15">
        <v>0</v>
      </c>
      <c r="J435" s="15">
        <f t="shared" ref="J435" si="630">SUM(H435,I435)</f>
        <v>-10500</v>
      </c>
    </row>
    <row r="436" spans="1:10" ht="15.75">
      <c r="A436" s="6">
        <v>43187</v>
      </c>
      <c r="B436" s="7" t="s">
        <v>49</v>
      </c>
      <c r="C436" s="10">
        <v>2000</v>
      </c>
      <c r="D436" s="7" t="s">
        <v>11</v>
      </c>
      <c r="E436" s="8">
        <v>509</v>
      </c>
      <c r="F436" s="8">
        <v>515</v>
      </c>
      <c r="G436" s="8">
        <v>0</v>
      </c>
      <c r="H436" s="15">
        <f t="shared" si="596"/>
        <v>12000</v>
      </c>
      <c r="I436" s="15">
        <v>0</v>
      </c>
      <c r="J436" s="15">
        <f t="shared" si="597"/>
        <v>12000</v>
      </c>
    </row>
    <row r="437" spans="1:10" ht="15.75">
      <c r="A437" s="6">
        <v>43186</v>
      </c>
      <c r="B437" s="7" t="s">
        <v>37</v>
      </c>
      <c r="C437" s="10">
        <v>1500</v>
      </c>
      <c r="D437" s="7" t="s">
        <v>11</v>
      </c>
      <c r="E437" s="8">
        <v>737</v>
      </c>
      <c r="F437" s="8">
        <v>744</v>
      </c>
      <c r="G437" s="8">
        <v>0</v>
      </c>
      <c r="H437" s="15">
        <f t="shared" ref="H437" si="631">(IF(D437="SELL",E437-F437,IF(D437="BUY",F437-E437)))*C437</f>
        <v>10500</v>
      </c>
      <c r="I437" s="15">
        <v>0</v>
      </c>
      <c r="J437" s="15">
        <f t="shared" ref="J437" si="632">SUM(H437,I437)</f>
        <v>10500</v>
      </c>
    </row>
    <row r="438" spans="1:10" ht="15.75">
      <c r="A438" s="6">
        <v>43185</v>
      </c>
      <c r="B438" s="7" t="s">
        <v>47</v>
      </c>
      <c r="C438" s="10">
        <v>1000</v>
      </c>
      <c r="D438" s="7" t="s">
        <v>11</v>
      </c>
      <c r="E438" s="8">
        <v>1730</v>
      </c>
      <c r="F438" s="8">
        <v>1745</v>
      </c>
      <c r="G438" s="8">
        <v>0</v>
      </c>
      <c r="H438" s="15">
        <f t="shared" si="596"/>
        <v>15000</v>
      </c>
      <c r="I438" s="15">
        <v>0</v>
      </c>
      <c r="J438" s="15">
        <f t="shared" si="597"/>
        <v>15000</v>
      </c>
    </row>
    <row r="439" spans="1:10" ht="15.75">
      <c r="A439" s="6">
        <v>43185</v>
      </c>
      <c r="B439" s="7" t="s">
        <v>9</v>
      </c>
      <c r="C439" s="10">
        <v>10000</v>
      </c>
      <c r="D439" s="7" t="s">
        <v>11</v>
      </c>
      <c r="E439" s="8">
        <v>59.2</v>
      </c>
      <c r="F439" s="8">
        <v>60</v>
      </c>
      <c r="G439" s="8">
        <v>61</v>
      </c>
      <c r="H439" s="15">
        <f t="shared" ref="H439" si="633">(IF(D439="SELL",E439-F439,IF(D439="BUY",F439-E439)))*C439</f>
        <v>7999.9999999999718</v>
      </c>
      <c r="I439" s="15">
        <f t="shared" ref="I439" si="634">(IF(D439="SELL",IF(G439="",0,F439-G439),IF(D439="BUY",IF(G439="",0,G439-F439))))*C439</f>
        <v>10000</v>
      </c>
      <c r="J439" s="15">
        <f t="shared" ref="J439" si="635">SUM(H439,I439)</f>
        <v>17999.999999999971</v>
      </c>
    </row>
    <row r="440" spans="1:10" ht="15.75">
      <c r="A440" s="6">
        <v>43180</v>
      </c>
      <c r="B440" s="7" t="s">
        <v>39</v>
      </c>
      <c r="C440" s="10">
        <v>2000</v>
      </c>
      <c r="D440" s="7" t="s">
        <v>11</v>
      </c>
      <c r="E440" s="8">
        <v>504</v>
      </c>
      <c r="F440" s="8">
        <v>509</v>
      </c>
      <c r="G440" s="8">
        <v>513</v>
      </c>
      <c r="H440" s="15">
        <f t="shared" si="596"/>
        <v>10000</v>
      </c>
      <c r="I440" s="15">
        <f t="shared" si="608"/>
        <v>8000</v>
      </c>
      <c r="J440" s="15">
        <f t="shared" si="597"/>
        <v>18000</v>
      </c>
    </row>
    <row r="441" spans="1:10" ht="15.75">
      <c r="A441" s="6">
        <v>43180</v>
      </c>
      <c r="B441" s="7" t="s">
        <v>37</v>
      </c>
      <c r="C441" s="10">
        <v>2000</v>
      </c>
      <c r="D441" s="7" t="s">
        <v>11</v>
      </c>
      <c r="E441" s="8">
        <v>793</v>
      </c>
      <c r="F441" s="8">
        <v>800</v>
      </c>
      <c r="G441" s="8">
        <v>807</v>
      </c>
      <c r="H441" s="15">
        <f t="shared" ref="H441" si="636">(IF(D441="SELL",E441-F441,IF(D441="BUY",F441-E441)))*C441</f>
        <v>14000</v>
      </c>
      <c r="I441" s="15">
        <f t="shared" ref="I441" si="637">(IF(D441="SELL",IF(G441="",0,F441-G441),IF(D441="BUY",IF(G441="",0,G441-F441))))*C441</f>
        <v>14000</v>
      </c>
      <c r="J441" s="15">
        <f t="shared" ref="J441" si="638">SUM(H441,I441)</f>
        <v>28000</v>
      </c>
    </row>
    <row r="442" spans="1:10" ht="15.75">
      <c r="A442" s="6">
        <v>43179</v>
      </c>
      <c r="B442" s="7" t="s">
        <v>12</v>
      </c>
      <c r="C442" s="10">
        <v>1500</v>
      </c>
      <c r="D442" s="7" t="s">
        <v>11</v>
      </c>
      <c r="E442" s="8">
        <v>914</v>
      </c>
      <c r="F442" s="8">
        <v>923</v>
      </c>
      <c r="G442" s="8">
        <v>0</v>
      </c>
      <c r="H442" s="15">
        <f t="shared" si="596"/>
        <v>13500</v>
      </c>
      <c r="I442" s="15">
        <v>0</v>
      </c>
      <c r="J442" s="15">
        <f t="shared" si="597"/>
        <v>13500</v>
      </c>
    </row>
    <row r="443" spans="1:10" ht="15.75">
      <c r="A443" s="6">
        <v>43178</v>
      </c>
      <c r="B443" s="7" t="s">
        <v>97</v>
      </c>
      <c r="C443" s="10">
        <v>1000</v>
      </c>
      <c r="D443" s="7" t="s">
        <v>10</v>
      </c>
      <c r="E443" s="8">
        <v>778</v>
      </c>
      <c r="F443" s="8">
        <v>778</v>
      </c>
      <c r="G443" s="8">
        <v>0</v>
      </c>
      <c r="H443" s="15">
        <f t="shared" ref="H443" si="639">(IF(D443="SELL",E443-F443,IF(D443="BUY",F443-E443)))*C443</f>
        <v>0</v>
      </c>
      <c r="I443" s="15">
        <v>0</v>
      </c>
      <c r="J443" s="15">
        <f t="shared" ref="J443" si="640">SUM(H443,I443)</f>
        <v>0</v>
      </c>
    </row>
    <row r="444" spans="1:10" ht="15.75">
      <c r="A444" s="6">
        <v>43178</v>
      </c>
      <c r="B444" s="7" t="s">
        <v>12</v>
      </c>
      <c r="C444" s="10">
        <v>1000</v>
      </c>
      <c r="D444" s="7" t="s">
        <v>10</v>
      </c>
      <c r="E444" s="8">
        <v>4003</v>
      </c>
      <c r="F444" s="8">
        <v>3963</v>
      </c>
      <c r="G444" s="8">
        <v>0</v>
      </c>
      <c r="H444" s="15">
        <f t="shared" si="596"/>
        <v>40000</v>
      </c>
      <c r="I444" s="15">
        <v>0</v>
      </c>
      <c r="J444" s="15">
        <f t="shared" si="597"/>
        <v>40000</v>
      </c>
    </row>
    <row r="445" spans="1:10" ht="15.75">
      <c r="A445" s="6">
        <v>43178</v>
      </c>
      <c r="B445" s="7" t="s">
        <v>38</v>
      </c>
      <c r="C445" s="10">
        <v>10000</v>
      </c>
      <c r="D445" s="7" t="s">
        <v>10</v>
      </c>
      <c r="E445" s="8">
        <v>131</v>
      </c>
      <c r="F445" s="8">
        <v>130</v>
      </c>
      <c r="G445" s="8">
        <v>128</v>
      </c>
      <c r="H445" s="15">
        <f t="shared" ref="H445" si="641">(IF(D445="SELL",E445-F445,IF(D445="BUY",F445-E445)))*C445</f>
        <v>10000</v>
      </c>
      <c r="I445" s="15">
        <v>0</v>
      </c>
      <c r="J445" s="15">
        <f t="shared" ref="J445" si="642">SUM(H445,I445)</f>
        <v>10000</v>
      </c>
    </row>
    <row r="446" spans="1:10" ht="15.75">
      <c r="A446" s="6">
        <v>43178</v>
      </c>
      <c r="B446" s="7" t="s">
        <v>98</v>
      </c>
      <c r="C446" s="10">
        <v>1000</v>
      </c>
      <c r="D446" s="7" t="s">
        <v>10</v>
      </c>
      <c r="E446" s="8">
        <v>887</v>
      </c>
      <c r="F446" s="8">
        <v>882</v>
      </c>
      <c r="G446" s="8">
        <v>0</v>
      </c>
      <c r="H446" s="15">
        <f t="shared" si="596"/>
        <v>5000</v>
      </c>
      <c r="I446" s="15">
        <v>0</v>
      </c>
      <c r="J446" s="15">
        <f t="shared" si="597"/>
        <v>5000</v>
      </c>
    </row>
    <row r="447" spans="1:10" ht="15.75">
      <c r="A447" s="6">
        <v>43175</v>
      </c>
      <c r="B447" s="7" t="s">
        <v>97</v>
      </c>
      <c r="C447" s="10">
        <v>1000</v>
      </c>
      <c r="D447" s="7" t="s">
        <v>10</v>
      </c>
      <c r="E447" s="8">
        <v>939</v>
      </c>
      <c r="F447" s="8">
        <v>930</v>
      </c>
      <c r="G447" s="8">
        <v>0</v>
      </c>
      <c r="H447" s="15">
        <f t="shared" ref="H447" si="643">(IF(D447="SELL",E447-F447,IF(D447="BUY",F447-E447)))*C447</f>
        <v>9000</v>
      </c>
      <c r="I447" s="15">
        <v>0</v>
      </c>
      <c r="J447" s="15">
        <f t="shared" ref="J447" si="644">SUM(H447,I447)</f>
        <v>9000</v>
      </c>
    </row>
    <row r="448" spans="1:10" ht="15.75">
      <c r="A448" s="6">
        <v>43175</v>
      </c>
      <c r="B448" s="7" t="s">
        <v>97</v>
      </c>
      <c r="C448" s="10">
        <v>1000</v>
      </c>
      <c r="D448" s="7" t="s">
        <v>10</v>
      </c>
      <c r="E448" s="8">
        <v>665</v>
      </c>
      <c r="F448" s="8">
        <v>660</v>
      </c>
      <c r="G448" s="8">
        <v>654</v>
      </c>
      <c r="H448" s="15">
        <f t="shared" si="596"/>
        <v>5000</v>
      </c>
      <c r="I448" s="15">
        <f t="shared" si="608"/>
        <v>6000</v>
      </c>
      <c r="J448" s="15">
        <f t="shared" si="597"/>
        <v>11000</v>
      </c>
    </row>
    <row r="449" spans="1:10" ht="15.75">
      <c r="A449" s="6">
        <v>43174</v>
      </c>
      <c r="B449" s="7" t="s">
        <v>96</v>
      </c>
      <c r="C449" s="10">
        <v>5000</v>
      </c>
      <c r="D449" s="7" t="s">
        <v>11</v>
      </c>
      <c r="E449" s="8">
        <v>152.80000000000001</v>
      </c>
      <c r="F449" s="8">
        <v>155.30000000000001</v>
      </c>
      <c r="G449" s="8">
        <v>157.80000000000001</v>
      </c>
      <c r="H449" s="15">
        <f t="shared" ref="H449" si="645">(IF(D449="SELL",E449-F449,IF(D449="BUY",F449-E449)))*C449</f>
        <v>12500</v>
      </c>
      <c r="I449" s="15">
        <f t="shared" ref="I449" si="646">(IF(D449="SELL",IF(G449="",0,F449-G449),IF(D449="BUY",IF(G449="",0,G449-F449))))*C449</f>
        <v>12500</v>
      </c>
      <c r="J449" s="15">
        <f t="shared" ref="J449" si="647">SUM(H449,I449)</f>
        <v>25000</v>
      </c>
    </row>
    <row r="450" spans="1:10" ht="15.75">
      <c r="A450" s="6">
        <v>43173</v>
      </c>
      <c r="B450" s="7" t="s">
        <v>25</v>
      </c>
      <c r="C450" s="10">
        <v>1000</v>
      </c>
      <c r="D450" s="7" t="s">
        <v>11</v>
      </c>
      <c r="E450" s="8">
        <v>790</v>
      </c>
      <c r="F450" s="8">
        <v>790</v>
      </c>
      <c r="G450" s="8">
        <v>0</v>
      </c>
      <c r="H450" s="15">
        <f t="shared" si="596"/>
        <v>0</v>
      </c>
      <c r="I450" s="15">
        <v>0</v>
      </c>
      <c r="J450" s="15">
        <f t="shared" si="597"/>
        <v>0</v>
      </c>
    </row>
    <row r="451" spans="1:10" ht="15.75">
      <c r="A451" s="6">
        <v>43172</v>
      </c>
      <c r="B451" s="7" t="s">
        <v>47</v>
      </c>
      <c r="C451" s="10">
        <v>1000</v>
      </c>
      <c r="D451" s="7" t="s">
        <v>11</v>
      </c>
      <c r="E451" s="8">
        <v>856</v>
      </c>
      <c r="F451" s="8">
        <v>864</v>
      </c>
      <c r="G451" s="8">
        <v>0</v>
      </c>
      <c r="H451" s="15">
        <f t="shared" ref="H451" si="648">(IF(D451="SELL",E451-F451,IF(D451="BUY",F451-E451)))*C451</f>
        <v>8000</v>
      </c>
      <c r="I451" s="15">
        <v>0</v>
      </c>
      <c r="J451" s="15">
        <f t="shared" ref="J451" si="649">SUM(H451,I451)</f>
        <v>8000</v>
      </c>
    </row>
    <row r="452" spans="1:10" ht="15.75">
      <c r="A452" s="6">
        <v>43171</v>
      </c>
      <c r="B452" s="7" t="s">
        <v>95</v>
      </c>
      <c r="C452" s="10">
        <v>1000</v>
      </c>
      <c r="D452" s="7" t="s">
        <v>11</v>
      </c>
      <c r="E452" s="8">
        <v>1045</v>
      </c>
      <c r="F452" s="8">
        <v>1034</v>
      </c>
      <c r="G452" s="8">
        <v>515</v>
      </c>
      <c r="H452" s="15">
        <f t="shared" si="596"/>
        <v>-11000</v>
      </c>
      <c r="I452" s="15">
        <v>0</v>
      </c>
      <c r="J452" s="15">
        <f t="shared" si="597"/>
        <v>-11000</v>
      </c>
    </row>
    <row r="453" spans="1:10" ht="15.75">
      <c r="A453" s="6">
        <v>43168</v>
      </c>
      <c r="B453" s="7" t="s">
        <v>94</v>
      </c>
      <c r="C453" s="10">
        <v>10000</v>
      </c>
      <c r="D453" s="7" t="s">
        <v>10</v>
      </c>
      <c r="E453" s="8">
        <v>63.5</v>
      </c>
      <c r="F453" s="8">
        <v>62.5</v>
      </c>
      <c r="G453" s="8">
        <v>0</v>
      </c>
      <c r="H453" s="15">
        <f t="shared" si="596"/>
        <v>10000</v>
      </c>
      <c r="I453" s="15">
        <v>0</v>
      </c>
      <c r="J453" s="15">
        <f t="shared" si="597"/>
        <v>10000</v>
      </c>
    </row>
    <row r="454" spans="1:10" ht="15.75">
      <c r="A454" s="6">
        <v>43168</v>
      </c>
      <c r="B454" s="7" t="s">
        <v>93</v>
      </c>
      <c r="C454" s="10">
        <v>2000</v>
      </c>
      <c r="D454" s="7" t="s">
        <v>11</v>
      </c>
      <c r="E454" s="8">
        <v>505</v>
      </c>
      <c r="F454" s="8">
        <v>510</v>
      </c>
      <c r="G454" s="8">
        <v>515</v>
      </c>
      <c r="H454" s="15">
        <f t="shared" ref="H454" si="650">(IF(D454="SELL",E454-F454,IF(D454="BUY",F454-E454)))*C454</f>
        <v>10000</v>
      </c>
      <c r="I454" s="15">
        <f t="shared" ref="I454" si="651">(IF(D454="SELL",IF(G454="",0,F454-G454),IF(D454="BUY",IF(G454="",0,G454-F454))))*C454</f>
        <v>10000</v>
      </c>
      <c r="J454" s="15">
        <f t="shared" ref="J454" si="652">SUM(H454,I454)</f>
        <v>20000</v>
      </c>
    </row>
    <row r="455" spans="1:10" ht="15.75">
      <c r="A455" s="6">
        <v>43166</v>
      </c>
      <c r="B455" s="7" t="s">
        <v>82</v>
      </c>
      <c r="C455" s="10">
        <v>1000</v>
      </c>
      <c r="D455" s="7" t="s">
        <v>11</v>
      </c>
      <c r="E455" s="8">
        <v>950</v>
      </c>
      <c r="F455" s="8">
        <v>950</v>
      </c>
      <c r="G455" s="8">
        <v>0</v>
      </c>
      <c r="H455" s="15">
        <f t="shared" si="596"/>
        <v>0</v>
      </c>
      <c r="I455" s="15">
        <v>0</v>
      </c>
      <c r="J455" s="15">
        <f t="shared" si="597"/>
        <v>0</v>
      </c>
    </row>
    <row r="456" spans="1:10" ht="15.75">
      <c r="A456" s="6">
        <v>43165</v>
      </c>
      <c r="B456" s="7" t="s">
        <v>13</v>
      </c>
      <c r="C456" s="10">
        <v>1000</v>
      </c>
      <c r="D456" s="7" t="s">
        <v>11</v>
      </c>
      <c r="E456" s="8">
        <v>804</v>
      </c>
      <c r="F456" s="8">
        <v>812</v>
      </c>
      <c r="G456" s="8">
        <v>0</v>
      </c>
      <c r="H456" s="15">
        <f t="shared" ref="H456" si="653">(IF(D456="SELL",E456-F456,IF(D456="BUY",F456-E456)))*C456</f>
        <v>8000</v>
      </c>
      <c r="I456" s="15">
        <v>0</v>
      </c>
      <c r="J456" s="15">
        <f t="shared" ref="J456" si="654">SUM(H456,I456)</f>
        <v>8000</v>
      </c>
    </row>
    <row r="457" spans="1:10" ht="15.75">
      <c r="A457" s="6">
        <v>43164</v>
      </c>
      <c r="B457" s="7" t="s">
        <v>92</v>
      </c>
      <c r="C457" s="10">
        <v>10000</v>
      </c>
      <c r="D457" s="7" t="s">
        <v>10</v>
      </c>
      <c r="E457" s="8">
        <v>108</v>
      </c>
      <c r="F457" s="8">
        <v>106</v>
      </c>
      <c r="G457" s="8">
        <v>0</v>
      </c>
      <c r="H457" s="15">
        <f t="shared" si="596"/>
        <v>20000</v>
      </c>
      <c r="I457" s="15">
        <v>0</v>
      </c>
      <c r="J457" s="15">
        <f t="shared" si="597"/>
        <v>20000</v>
      </c>
    </row>
    <row r="458" spans="1:10" ht="15.75">
      <c r="A458" s="6">
        <v>43160</v>
      </c>
      <c r="B458" s="7" t="s">
        <v>35</v>
      </c>
      <c r="C458" s="10">
        <v>5000</v>
      </c>
      <c r="D458" s="7" t="s">
        <v>11</v>
      </c>
      <c r="E458" s="8">
        <v>204</v>
      </c>
      <c r="F458" s="8">
        <v>207</v>
      </c>
      <c r="G458" s="8">
        <v>0</v>
      </c>
      <c r="H458" s="15">
        <f t="shared" ref="H458" si="655">(IF(D458="SELL",E458-F458,IF(D458="BUY",F458-E458)))*C458</f>
        <v>15000</v>
      </c>
      <c r="I458" s="15">
        <v>0</v>
      </c>
      <c r="J458" s="15">
        <f t="shared" ref="J458" si="656">SUM(H458,I458)</f>
        <v>15000</v>
      </c>
    </row>
    <row r="459" spans="1:10" ht="15.75">
      <c r="A459" s="6">
        <v>43160</v>
      </c>
      <c r="B459" s="7" t="s">
        <v>29</v>
      </c>
      <c r="C459" s="10">
        <v>1000</v>
      </c>
      <c r="D459" s="7" t="s">
        <v>11</v>
      </c>
      <c r="E459" s="8">
        <v>4400</v>
      </c>
      <c r="F459" s="8">
        <v>4460</v>
      </c>
      <c r="G459" s="8">
        <v>4520</v>
      </c>
      <c r="H459" s="15">
        <f t="shared" si="596"/>
        <v>60000</v>
      </c>
      <c r="I459" s="15">
        <f t="shared" si="608"/>
        <v>60000</v>
      </c>
      <c r="J459" s="15">
        <f t="shared" si="597"/>
        <v>120000</v>
      </c>
    </row>
    <row r="460" spans="1:10" ht="15.75">
      <c r="A460" s="6">
        <v>43158</v>
      </c>
      <c r="B460" s="7" t="s">
        <v>26</v>
      </c>
      <c r="C460" s="10">
        <v>10000</v>
      </c>
      <c r="D460" s="7" t="s">
        <v>10</v>
      </c>
      <c r="E460" s="8">
        <v>100.8</v>
      </c>
      <c r="F460" s="8">
        <v>98.8</v>
      </c>
      <c r="G460" s="8">
        <v>96.8</v>
      </c>
      <c r="H460" s="15">
        <f t="shared" ref="H460:H461" si="657">(IF(D460="SELL",E460-F460,IF(D460="BUY",F460-E460)))*C460</f>
        <v>20000</v>
      </c>
      <c r="I460" s="15">
        <f t="shared" ref="I460" si="658">(IF(D460="SELL",IF(G460="",0,F460-G460),IF(D460="BUY",IF(G460="",0,G460-F460))))*C460</f>
        <v>20000</v>
      </c>
      <c r="J460" s="15">
        <f t="shared" ref="J460:J461" si="659">SUM(H460,I460)</f>
        <v>40000</v>
      </c>
    </row>
    <row r="461" spans="1:10" ht="15.75">
      <c r="A461" s="6">
        <v>43157</v>
      </c>
      <c r="B461" s="7" t="s">
        <v>32</v>
      </c>
      <c r="C461" s="10">
        <v>1500</v>
      </c>
      <c r="D461" s="7" t="s">
        <v>11</v>
      </c>
      <c r="E461" s="8">
        <v>643</v>
      </c>
      <c r="F461" s="8">
        <v>636</v>
      </c>
      <c r="G461" s="8">
        <v>0</v>
      </c>
      <c r="H461" s="15">
        <f t="shared" si="657"/>
        <v>-10500</v>
      </c>
      <c r="I461" s="15">
        <v>0</v>
      </c>
      <c r="J461" s="15">
        <f t="shared" si="659"/>
        <v>-10500</v>
      </c>
    </row>
    <row r="462" spans="1:10" ht="15.75">
      <c r="A462" s="6">
        <v>43157</v>
      </c>
      <c r="B462" s="7" t="s">
        <v>14</v>
      </c>
      <c r="C462" s="10">
        <v>1000</v>
      </c>
      <c r="D462" s="7" t="s">
        <v>11</v>
      </c>
      <c r="E462" s="8">
        <v>710</v>
      </c>
      <c r="F462" s="8">
        <v>710</v>
      </c>
      <c r="G462" s="8">
        <v>0</v>
      </c>
      <c r="H462" s="15">
        <f t="shared" si="596"/>
        <v>0</v>
      </c>
      <c r="I462" s="15">
        <v>0</v>
      </c>
      <c r="J462" s="15">
        <f t="shared" si="597"/>
        <v>0</v>
      </c>
    </row>
    <row r="463" spans="1:10" ht="15.75">
      <c r="A463" s="6">
        <v>43157</v>
      </c>
      <c r="B463" s="7" t="s">
        <v>15</v>
      </c>
      <c r="C463" s="10">
        <v>10000</v>
      </c>
      <c r="D463" s="7" t="s">
        <v>11</v>
      </c>
      <c r="E463" s="8">
        <v>164.25</v>
      </c>
      <c r="F463" s="8">
        <v>166.25</v>
      </c>
      <c r="G463" s="8">
        <v>530</v>
      </c>
      <c r="H463" s="15">
        <f t="shared" ref="H463" si="660">(IF(D463="SELL",E463-F463,IF(D463="BUY",F463-E463)))*C463</f>
        <v>20000</v>
      </c>
      <c r="I463" s="15">
        <v>0</v>
      </c>
      <c r="J463" s="15">
        <f t="shared" ref="J463" si="661">SUM(H463,I463)</f>
        <v>20000</v>
      </c>
    </row>
    <row r="464" spans="1:10" ht="15.75">
      <c r="A464" s="6">
        <v>43157</v>
      </c>
      <c r="B464" s="7" t="s">
        <v>34</v>
      </c>
      <c r="C464" s="10">
        <v>1500</v>
      </c>
      <c r="D464" s="7" t="s">
        <v>11</v>
      </c>
      <c r="E464" s="8">
        <v>520</v>
      </c>
      <c r="F464" s="8">
        <v>525</v>
      </c>
      <c r="G464" s="8">
        <v>530</v>
      </c>
      <c r="H464" s="15">
        <f t="shared" si="596"/>
        <v>7500</v>
      </c>
      <c r="I464" s="15">
        <f t="shared" si="608"/>
        <v>7500</v>
      </c>
      <c r="J464" s="15">
        <f t="shared" si="597"/>
        <v>15000</v>
      </c>
    </row>
    <row r="465" spans="1:10" ht="15.75">
      <c r="A465" s="6">
        <v>43154</v>
      </c>
      <c r="B465" s="7" t="s">
        <v>37</v>
      </c>
      <c r="C465" s="10">
        <v>1000</v>
      </c>
      <c r="D465" s="7" t="s">
        <v>11</v>
      </c>
      <c r="E465" s="8">
        <v>609</v>
      </c>
      <c r="F465" s="8">
        <v>602</v>
      </c>
      <c r="G465" s="8">
        <v>0</v>
      </c>
      <c r="H465" s="15">
        <f t="shared" ref="H465" si="662">(IF(D465="SELL",E465-F465,IF(D465="BUY",F465-E465)))*C465</f>
        <v>-7000</v>
      </c>
      <c r="I465" s="15">
        <v>0</v>
      </c>
      <c r="J465" s="15">
        <f t="shared" ref="J465" si="663">SUM(H465,I465)</f>
        <v>-7000</v>
      </c>
    </row>
    <row r="466" spans="1:10" ht="15.75">
      <c r="A466" s="6">
        <v>43154</v>
      </c>
      <c r="B466" s="7" t="s">
        <v>91</v>
      </c>
      <c r="C466" s="10">
        <v>2000</v>
      </c>
      <c r="D466" s="7" t="s">
        <v>11</v>
      </c>
      <c r="E466" s="8">
        <v>685</v>
      </c>
      <c r="F466" s="8">
        <v>679</v>
      </c>
      <c r="G466" s="8">
        <v>0</v>
      </c>
      <c r="H466" s="15">
        <f t="shared" si="596"/>
        <v>-12000</v>
      </c>
      <c r="I466" s="15">
        <v>0</v>
      </c>
      <c r="J466" s="15">
        <f t="shared" si="597"/>
        <v>-12000</v>
      </c>
    </row>
    <row r="467" spans="1:10" ht="15.75">
      <c r="A467" s="6">
        <v>43153</v>
      </c>
      <c r="B467" s="7" t="s">
        <v>31</v>
      </c>
      <c r="C467" s="10">
        <v>1500</v>
      </c>
      <c r="D467" s="7" t="s">
        <v>11</v>
      </c>
      <c r="E467" s="8">
        <v>615</v>
      </c>
      <c r="F467" s="8">
        <v>620</v>
      </c>
      <c r="G467" s="8">
        <v>626</v>
      </c>
      <c r="H467" s="15">
        <f t="shared" ref="H467" si="664">(IF(D467="SELL",E467-F467,IF(D467="BUY",F467-E467)))*C467</f>
        <v>7500</v>
      </c>
      <c r="I467" s="15">
        <f t="shared" ref="I467" si="665">(IF(D467="SELL",IF(G467="",0,F467-G467),IF(D467="BUY",IF(G467="",0,G467-F467))))*C467</f>
        <v>9000</v>
      </c>
      <c r="J467" s="15">
        <f t="shared" ref="J467" si="666">SUM(H467,I467)</f>
        <v>16500</v>
      </c>
    </row>
    <row r="468" spans="1:10" ht="15.75">
      <c r="A468" s="6">
        <v>43152</v>
      </c>
      <c r="B468" s="7" t="s">
        <v>14</v>
      </c>
      <c r="C468" s="10">
        <v>1000</v>
      </c>
      <c r="D468" s="7" t="s">
        <v>11</v>
      </c>
      <c r="E468" s="8">
        <v>719</v>
      </c>
      <c r="F468" s="8">
        <v>725</v>
      </c>
      <c r="G468" s="8">
        <v>732</v>
      </c>
      <c r="H468" s="15">
        <f t="shared" ref="H468" si="667">(IF(D468="SELL",E468-F468,IF(D468="BUY",F468-E468)))*C468</f>
        <v>6000</v>
      </c>
      <c r="I468" s="15">
        <v>0</v>
      </c>
      <c r="J468" s="15">
        <f t="shared" ref="J468" si="668">SUM(H468,I468)</f>
        <v>6000</v>
      </c>
    </row>
    <row r="469" spans="1:10" ht="15.75">
      <c r="A469" s="6">
        <v>43152</v>
      </c>
      <c r="B469" s="7" t="s">
        <v>12</v>
      </c>
      <c r="C469" s="10">
        <v>1000</v>
      </c>
      <c r="D469" s="7" t="s">
        <v>11</v>
      </c>
      <c r="E469" s="8">
        <v>781</v>
      </c>
      <c r="F469" s="8">
        <v>788</v>
      </c>
      <c r="G469" s="8">
        <v>795</v>
      </c>
      <c r="H469" s="15">
        <f t="shared" si="596"/>
        <v>7000</v>
      </c>
      <c r="I469" s="15">
        <f t="shared" si="608"/>
        <v>7000</v>
      </c>
      <c r="J469" s="15">
        <f t="shared" si="597"/>
        <v>14000</v>
      </c>
    </row>
    <row r="470" spans="1:10" ht="15.75">
      <c r="A470" s="6">
        <v>43151</v>
      </c>
      <c r="B470" s="7" t="s">
        <v>24</v>
      </c>
      <c r="C470" s="10">
        <v>1000</v>
      </c>
      <c r="D470" s="7" t="s">
        <v>11</v>
      </c>
      <c r="E470" s="8">
        <v>780</v>
      </c>
      <c r="F470" s="8">
        <v>780</v>
      </c>
      <c r="G470" s="8"/>
      <c r="H470" s="15">
        <f t="shared" ref="H470" si="669">(IF(D470="SELL",E470-F470,IF(D470="BUY",F470-E470)))*C470</f>
        <v>0</v>
      </c>
      <c r="I470" s="15">
        <f t="shared" ref="I470" si="670">(IF(D470="SELL",IF(G470="",0,F470-G470),IF(D470="BUY",IF(G470="",0,G470-F470))))*C470</f>
        <v>0</v>
      </c>
      <c r="J470" s="15">
        <f t="shared" ref="J470" si="671">SUM(H470,I470)</f>
        <v>0</v>
      </c>
    </row>
    <row r="471" spans="1:10" ht="15.75">
      <c r="A471" s="6">
        <v>43151</v>
      </c>
      <c r="B471" s="7" t="s">
        <v>44</v>
      </c>
      <c r="C471" s="10">
        <v>1000</v>
      </c>
      <c r="D471" s="7" t="s">
        <v>11</v>
      </c>
      <c r="E471" s="8">
        <v>1055</v>
      </c>
      <c r="F471" s="8">
        <v>1044</v>
      </c>
      <c r="G471" s="8"/>
      <c r="H471" s="15">
        <f t="shared" si="596"/>
        <v>-11000</v>
      </c>
      <c r="I471" s="15">
        <f t="shared" si="608"/>
        <v>0</v>
      </c>
      <c r="J471" s="15">
        <f t="shared" si="597"/>
        <v>-11000</v>
      </c>
    </row>
    <row r="472" spans="1:10" ht="15.75">
      <c r="A472" s="6">
        <v>43150</v>
      </c>
      <c r="B472" s="7" t="s">
        <v>90</v>
      </c>
      <c r="C472" s="10">
        <v>1000</v>
      </c>
      <c r="D472" s="7" t="s">
        <v>10</v>
      </c>
      <c r="E472" s="8">
        <v>690</v>
      </c>
      <c r="F472" s="8">
        <v>685</v>
      </c>
      <c r="G472" s="8"/>
      <c r="H472" s="15">
        <f t="shared" ref="H472" si="672">(IF(D472="SELL",E472-F472,IF(D472="BUY",F472-E472)))*C472</f>
        <v>5000</v>
      </c>
      <c r="I472" s="15">
        <f t="shared" ref="I472" si="673">(IF(D472="SELL",IF(G472="",0,F472-G472),IF(D472="BUY",IF(G472="",0,G472-F472))))*C472</f>
        <v>0</v>
      </c>
      <c r="J472" s="15">
        <f t="shared" ref="J472" si="674">SUM(H472,I472)</f>
        <v>5000</v>
      </c>
    </row>
    <row r="473" spans="1:10" ht="15.75">
      <c r="A473" s="6">
        <v>43150</v>
      </c>
      <c r="B473" s="7" t="s">
        <v>12</v>
      </c>
      <c r="C473" s="10">
        <v>2000</v>
      </c>
      <c r="D473" s="7" t="s">
        <v>11</v>
      </c>
      <c r="E473" s="8">
        <v>727</v>
      </c>
      <c r="F473" s="8">
        <v>719</v>
      </c>
      <c r="G473" s="8"/>
      <c r="H473" s="15">
        <f t="shared" si="596"/>
        <v>-16000</v>
      </c>
      <c r="I473" s="15">
        <f t="shared" si="608"/>
        <v>0</v>
      </c>
      <c r="J473" s="15">
        <f t="shared" si="597"/>
        <v>-16000</v>
      </c>
    </row>
    <row r="474" spans="1:10" ht="15.75">
      <c r="A474" s="6">
        <v>43147</v>
      </c>
      <c r="B474" s="7" t="s">
        <v>89</v>
      </c>
      <c r="C474" s="10">
        <v>2000</v>
      </c>
      <c r="D474" s="7" t="s">
        <v>11</v>
      </c>
      <c r="E474" s="8">
        <v>620</v>
      </c>
      <c r="F474" s="8">
        <v>620</v>
      </c>
      <c r="G474" s="8"/>
      <c r="H474" s="15">
        <f t="shared" ref="H474" si="675">(IF(D474="SELL",E474-F474,IF(D474="BUY",F474-E474)))*C474</f>
        <v>0</v>
      </c>
      <c r="I474" s="15">
        <f t="shared" ref="I474" si="676">(IF(D474="SELL",IF(G474="",0,F474-G474),IF(D474="BUY",IF(G474="",0,G474-F474))))*C474</f>
        <v>0</v>
      </c>
      <c r="J474" s="15">
        <f t="shared" ref="J474" si="677">SUM(H474,I474)</f>
        <v>0</v>
      </c>
    </row>
    <row r="475" spans="1:10" ht="15.75">
      <c r="A475" s="6">
        <v>43147</v>
      </c>
      <c r="B475" s="7" t="s">
        <v>31</v>
      </c>
      <c r="C475" s="10">
        <v>2000</v>
      </c>
      <c r="D475" s="7" t="s">
        <v>10</v>
      </c>
      <c r="E475" s="8">
        <v>935</v>
      </c>
      <c r="F475" s="8">
        <v>926</v>
      </c>
      <c r="G475" s="8"/>
      <c r="H475" s="15">
        <f t="shared" si="596"/>
        <v>18000</v>
      </c>
      <c r="I475" s="15">
        <f t="shared" si="608"/>
        <v>0</v>
      </c>
      <c r="J475" s="15">
        <f t="shared" si="597"/>
        <v>18000</v>
      </c>
    </row>
    <row r="476" spans="1:10" ht="15.75">
      <c r="A476" s="6">
        <v>43146</v>
      </c>
      <c r="B476" s="7" t="s">
        <v>27</v>
      </c>
      <c r="C476" s="10">
        <f t="shared" ref="C476" si="678">200000/E476</f>
        <v>276.24309392265195</v>
      </c>
      <c r="D476" s="7" t="s">
        <v>11</v>
      </c>
      <c r="E476" s="8">
        <v>724</v>
      </c>
      <c r="F476" s="8">
        <v>724</v>
      </c>
      <c r="G476" s="8"/>
      <c r="H476" s="15">
        <f t="shared" ref="H476" si="679">(IF(D476="SELL",E476-F476,IF(D476="BUY",F476-E476)))*C476</f>
        <v>0</v>
      </c>
      <c r="I476" s="15">
        <f t="shared" ref="I476" si="680">(IF(D476="SELL",IF(G476="",0,F476-G476),IF(D476="BUY",IF(G476="",0,G476-F476))))*C476</f>
        <v>0</v>
      </c>
      <c r="J476" s="15">
        <f t="shared" ref="J476" si="681">SUM(H476,I476)</f>
        <v>0</v>
      </c>
    </row>
    <row r="477" spans="1:10" ht="15" customHeight="1">
      <c r="B477" s="7" t="s">
        <v>88</v>
      </c>
      <c r="H477" s="24" t="s">
        <v>30</v>
      </c>
      <c r="I477" s="25"/>
      <c r="J477" s="22">
        <f>SUM(J410:J476)</f>
        <v>906500</v>
      </c>
    </row>
    <row r="478" spans="1:10" ht="15" customHeight="1">
      <c r="H478" s="26"/>
      <c r="I478" s="27"/>
      <c r="J478" s="23"/>
    </row>
  </sheetData>
  <mergeCells count="13">
    <mergeCell ref="A5:A7"/>
    <mergeCell ref="B5:B7"/>
    <mergeCell ref="C5:C7"/>
    <mergeCell ref="D5:D7"/>
    <mergeCell ref="E5:E7"/>
    <mergeCell ref="J477:J478"/>
    <mergeCell ref="H477:I478"/>
    <mergeCell ref="H5:I6"/>
    <mergeCell ref="J5:J7"/>
    <mergeCell ref="D2:G3"/>
    <mergeCell ref="F5:F7"/>
    <mergeCell ref="G5:G7"/>
    <mergeCell ref="J1:K4"/>
  </mergeCells>
  <conditionalFormatting sqref="H5:H7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 r:id="rId1"/>
  <ignoredErrors>
    <ignoredError sqref="H180 H17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CASH SIGNATURE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ABHINAV</dc:creator>
  <cp:lastModifiedBy>abc</cp:lastModifiedBy>
  <dcterms:created xsi:type="dcterms:W3CDTF">2018-02-12T11:59:59Z</dcterms:created>
  <dcterms:modified xsi:type="dcterms:W3CDTF">2020-03-16T08:51:11Z</dcterms:modified>
</cp:coreProperties>
</file>