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440" windowHeight="7725"/>
  </bookViews>
  <sheets>
    <sheet name="OPTION PREMIUM" sheetId="1" r:id="rId1"/>
    <sheet name="OPTION INDEX" sheetId="2" r:id="rId2"/>
  </sheets>
  <calcPr calcId="124519"/>
</workbook>
</file>

<file path=xl/calcChain.xml><?xml version="1.0" encoding="utf-8"?>
<calcChain xmlns="http://schemas.openxmlformats.org/spreadsheetml/2006/main">
  <c r="I10" i="1"/>
  <c r="K10" s="1"/>
  <c r="K9"/>
  <c r="I9"/>
  <c r="J28"/>
  <c r="I28"/>
  <c r="K28" s="1"/>
  <c r="J27"/>
  <c r="I27"/>
  <c r="K27" s="1"/>
  <c r="K26"/>
  <c r="J26"/>
  <c r="I26"/>
  <c r="K25"/>
  <c r="J25"/>
  <c r="I25"/>
  <c r="J24"/>
  <c r="I24"/>
  <c r="K24" s="1"/>
  <c r="K23"/>
  <c r="I23"/>
  <c r="K22"/>
  <c r="J22"/>
  <c r="I22"/>
  <c r="I21"/>
  <c r="K21" s="1"/>
  <c r="K20"/>
  <c r="J20"/>
  <c r="I20"/>
  <c r="K19"/>
  <c r="I19"/>
  <c r="K18"/>
  <c r="I18"/>
  <c r="K17"/>
  <c r="J17"/>
  <c r="I17"/>
  <c r="I16"/>
  <c r="K16" s="1"/>
  <c r="K15"/>
  <c r="J15"/>
  <c r="I15"/>
  <c r="K14"/>
  <c r="I14"/>
  <c r="J13"/>
  <c r="I13"/>
  <c r="K13" s="1"/>
  <c r="K12"/>
  <c r="I12"/>
  <c r="J11"/>
  <c r="I11"/>
  <c r="K11" s="1"/>
  <c r="J29" l="1"/>
  <c r="I29"/>
  <c r="K29" s="1"/>
  <c r="I9" i="2"/>
  <c r="J10"/>
  <c r="I10"/>
  <c r="K10" s="1"/>
  <c r="I11"/>
  <c r="K11" s="1"/>
  <c r="I12"/>
  <c r="J13"/>
  <c r="I13"/>
  <c r="K13" s="1"/>
  <c r="J14"/>
  <c r="I14"/>
  <c r="K14" s="1"/>
  <c r="I15"/>
  <c r="J16"/>
  <c r="I16"/>
  <c r="I17"/>
  <c r="K17" s="1"/>
  <c r="I18"/>
  <c r="K18" s="1"/>
  <c r="I19"/>
  <c r="J20"/>
  <c r="I20"/>
  <c r="I21"/>
  <c r="K21" s="1"/>
  <c r="K9" l="1"/>
  <c r="K16"/>
  <c r="K12"/>
  <c r="K15"/>
  <c r="K20"/>
  <c r="K19"/>
  <c r="J30" i="1" l="1"/>
  <c r="I30"/>
  <c r="J31"/>
  <c r="I31"/>
  <c r="K31" s="1"/>
  <c r="K30" l="1"/>
  <c r="J32" l="1"/>
  <c r="I32"/>
  <c r="K32" s="1"/>
  <c r="I33"/>
  <c r="K33" s="1"/>
  <c r="I22" i="2"/>
  <c r="K22" s="1"/>
  <c r="I23" l="1"/>
  <c r="K23" s="1"/>
  <c r="I34" i="1"/>
  <c r="K34" s="1"/>
  <c r="J35" l="1"/>
  <c r="I35"/>
  <c r="K35" s="1"/>
  <c r="I36"/>
  <c r="K36" s="1"/>
  <c r="I24" i="2"/>
  <c r="K24" s="1"/>
  <c r="J37" i="1" l="1"/>
  <c r="I37"/>
  <c r="K37" s="1"/>
  <c r="I38"/>
  <c r="I25" i="2"/>
  <c r="K38" i="1" l="1"/>
  <c r="K25" i="2"/>
  <c r="J39" i="1" l="1"/>
  <c r="I39"/>
  <c r="J40"/>
  <c r="I40"/>
  <c r="J41"/>
  <c r="I41"/>
  <c r="J26" i="2"/>
  <c r="I26"/>
  <c r="K40" i="1" l="1"/>
  <c r="K26" i="2"/>
  <c r="K39" i="1"/>
  <c r="K41"/>
  <c r="I42" l="1"/>
  <c r="K42" s="1"/>
  <c r="J27" i="2"/>
  <c r="I27"/>
  <c r="J28"/>
  <c r="I28"/>
  <c r="K27" l="1"/>
  <c r="K28"/>
  <c r="J29"/>
  <c r="I29"/>
  <c r="J30"/>
  <c r="I30"/>
  <c r="I43" i="1"/>
  <c r="K30" i="2" l="1"/>
  <c r="K29"/>
  <c r="K43" i="1"/>
  <c r="J44" l="1"/>
  <c r="I44"/>
  <c r="J31" i="2"/>
  <c r="I31"/>
  <c r="K44" i="1" l="1"/>
  <c r="K31" i="2"/>
  <c r="J45" i="1" l="1"/>
  <c r="K45" s="1"/>
  <c r="I45"/>
  <c r="I46" l="1"/>
  <c r="K46" s="1"/>
  <c r="I47"/>
  <c r="K47" s="1"/>
  <c r="J32" i="2"/>
  <c r="I32"/>
  <c r="J33"/>
  <c r="I33"/>
  <c r="K32" l="1"/>
  <c r="K33"/>
  <c r="J34" l="1"/>
  <c r="I34"/>
  <c r="K34" l="1"/>
  <c r="I48" i="1"/>
  <c r="K48" s="1"/>
  <c r="I49" l="1"/>
  <c r="K49" s="1"/>
  <c r="J50" l="1"/>
  <c r="I50"/>
  <c r="I35" i="2"/>
  <c r="K35" s="1"/>
  <c r="K50" i="1" l="1"/>
  <c r="J51"/>
  <c r="I51"/>
  <c r="J52"/>
  <c r="I52"/>
  <c r="K52" s="1"/>
  <c r="I36" i="2"/>
  <c r="K36" s="1"/>
  <c r="K51" i="1" l="1"/>
  <c r="J37" i="2"/>
  <c r="I37"/>
  <c r="K37" l="1"/>
  <c r="J53" i="1"/>
  <c r="I53"/>
  <c r="J54"/>
  <c r="I54"/>
  <c r="I55"/>
  <c r="K55" s="1"/>
  <c r="J38" i="2"/>
  <c r="I38"/>
  <c r="K53" i="1" l="1"/>
  <c r="K38" i="2"/>
  <c r="K54" i="1"/>
  <c r="J56" l="1"/>
  <c r="I56"/>
  <c r="I39" i="2"/>
  <c r="K56" i="1" l="1"/>
  <c r="K39" i="2"/>
  <c r="J40" l="1"/>
  <c r="I40"/>
  <c r="K40" l="1"/>
  <c r="J57" i="1" l="1"/>
  <c r="I57"/>
  <c r="I42" i="2"/>
  <c r="K42" s="1"/>
  <c r="J58" i="1"/>
  <c r="I58"/>
  <c r="K58" s="1"/>
  <c r="I59"/>
  <c r="K59" s="1"/>
  <c r="J41" i="2"/>
  <c r="I41"/>
  <c r="I43"/>
  <c r="K43" s="1"/>
  <c r="K41" l="1"/>
  <c r="K57" i="1"/>
  <c r="I44" i="2" l="1"/>
  <c r="I60" i="1"/>
  <c r="K60" s="1"/>
  <c r="J45" i="2"/>
  <c r="I45"/>
  <c r="J46"/>
  <c r="I46"/>
  <c r="K46" l="1"/>
  <c r="K44"/>
  <c r="K45"/>
  <c r="I61" i="1" l="1"/>
  <c r="K61" s="1"/>
  <c r="I47" i="2"/>
  <c r="K47" s="1"/>
  <c r="I62" i="1" l="1"/>
  <c r="K62" s="1"/>
  <c r="I48" i="2"/>
  <c r="K48" s="1"/>
  <c r="J49"/>
  <c r="I49"/>
  <c r="K49" l="1"/>
  <c r="J50" l="1"/>
  <c r="I50"/>
  <c r="K50" l="1"/>
  <c r="I63" i="1" l="1"/>
  <c r="K63" s="1"/>
  <c r="J64"/>
  <c r="I64"/>
  <c r="J51" i="2"/>
  <c r="I51"/>
  <c r="J65" i="1"/>
  <c r="I65"/>
  <c r="K65" l="1"/>
  <c r="K64"/>
  <c r="K51" i="2"/>
  <c r="J66" i="1" l="1"/>
  <c r="I66"/>
  <c r="J67"/>
  <c r="I67"/>
  <c r="J52" i="2"/>
  <c r="I52"/>
  <c r="J68" i="1"/>
  <c r="I68"/>
  <c r="K67" l="1"/>
  <c r="K52" i="2"/>
  <c r="K66" i="1"/>
  <c r="K68"/>
  <c r="J69" l="1"/>
  <c r="I69"/>
  <c r="J70"/>
  <c r="I70"/>
  <c r="J53" i="2"/>
  <c r="I53"/>
  <c r="J54"/>
  <c r="I54"/>
  <c r="K69" i="1" l="1"/>
  <c r="K70"/>
  <c r="K54" i="2"/>
  <c r="K53"/>
  <c r="I71" i="1"/>
  <c r="K71" s="1"/>
  <c r="I72"/>
  <c r="J55" i="2"/>
  <c r="I55"/>
  <c r="K72" i="1" l="1"/>
  <c r="K55" i="2"/>
  <c r="J73" i="1" l="1"/>
  <c r="I73"/>
  <c r="J56" i="2"/>
  <c r="I56"/>
  <c r="K56" l="1"/>
  <c r="K73" i="1"/>
  <c r="I57" i="2" l="1"/>
  <c r="K57" l="1"/>
  <c r="J58" l="1"/>
  <c r="I58"/>
  <c r="K58" l="1"/>
  <c r="J74" i="1" l="1"/>
  <c r="I74"/>
  <c r="J59" i="2"/>
  <c r="I59"/>
  <c r="J75" i="1"/>
  <c r="I75"/>
  <c r="K74" l="1"/>
  <c r="K59" i="2"/>
  <c r="K75" i="1"/>
  <c r="J76" l="1"/>
  <c r="I76"/>
  <c r="K76" l="1"/>
  <c r="J77" l="1"/>
  <c r="I77"/>
  <c r="J78"/>
  <c r="I78"/>
  <c r="J60" i="2"/>
  <c r="I60"/>
  <c r="K77" i="1" l="1"/>
  <c r="K78"/>
  <c r="K60" i="2"/>
  <c r="J61" l="1"/>
  <c r="I61"/>
  <c r="K61" l="1"/>
  <c r="J79" i="1" l="1"/>
  <c r="I79"/>
  <c r="J80"/>
  <c r="I80"/>
  <c r="K80" l="1"/>
  <c r="K79"/>
  <c r="J62" i="2" l="1"/>
  <c r="I62"/>
  <c r="K62" l="1"/>
  <c r="I81" i="1" l="1"/>
  <c r="J63" i="2"/>
  <c r="I63"/>
  <c r="K81" i="1" l="1"/>
  <c r="K63" i="2"/>
  <c r="J82" i="1" l="1"/>
  <c r="I82"/>
  <c r="J83"/>
  <c r="I83"/>
  <c r="J84"/>
  <c r="I84"/>
  <c r="J64" i="2"/>
  <c r="I64"/>
  <c r="J85" i="1"/>
  <c r="I85"/>
  <c r="K64" i="2" l="1"/>
  <c r="K82" i="1"/>
  <c r="K85"/>
  <c r="K84"/>
  <c r="K83"/>
  <c r="J86" l="1"/>
  <c r="I86"/>
  <c r="K86" l="1"/>
  <c r="J87"/>
  <c r="I87"/>
  <c r="J88"/>
  <c r="I88"/>
  <c r="K87" l="1"/>
  <c r="K88"/>
  <c r="J66" i="2" l="1"/>
  <c r="I66"/>
  <c r="K66" l="1"/>
  <c r="I65"/>
  <c r="K65" s="1"/>
  <c r="J89" i="1" l="1"/>
  <c r="I89"/>
  <c r="I90"/>
  <c r="K89" l="1"/>
  <c r="K90"/>
  <c r="J91" l="1"/>
  <c r="K91" s="1"/>
  <c r="I91"/>
  <c r="I92" l="1"/>
  <c r="I67" i="2"/>
  <c r="K67" s="1"/>
  <c r="K92" i="1" l="1"/>
  <c r="I68" i="2" l="1"/>
  <c r="K68" s="1"/>
  <c r="I93" i="1" l="1"/>
  <c r="K93" s="1"/>
  <c r="I69" i="2"/>
  <c r="J70"/>
  <c r="I70"/>
  <c r="K69" l="1"/>
  <c r="K70"/>
  <c r="I94" i="1" l="1"/>
  <c r="K94" s="1"/>
  <c r="I95"/>
  <c r="J71" i="2"/>
  <c r="I71"/>
  <c r="K95" i="1" l="1"/>
  <c r="K71" i="2"/>
  <c r="J72" l="1"/>
  <c r="I72"/>
  <c r="K72" l="1"/>
  <c r="J96" i="1"/>
  <c r="I96"/>
  <c r="I73" i="2"/>
  <c r="K73" s="1"/>
  <c r="K96" i="1" l="1"/>
  <c r="I74" i="2"/>
  <c r="I97" i="1"/>
  <c r="K74" i="2" l="1"/>
  <c r="K97" i="1"/>
  <c r="J98" l="1"/>
  <c r="I98"/>
  <c r="I99"/>
  <c r="K98" l="1"/>
  <c r="K99"/>
  <c r="I75" i="2" l="1"/>
  <c r="K75" s="1"/>
  <c r="I100" i="1"/>
  <c r="J100"/>
  <c r="K100" l="1"/>
  <c r="I76" i="2"/>
  <c r="K76" s="1"/>
  <c r="J77"/>
  <c r="I77"/>
  <c r="J101" i="1"/>
  <c r="I101"/>
  <c r="J102"/>
  <c r="I102"/>
  <c r="I103"/>
  <c r="K103" s="1"/>
  <c r="J78" i="2"/>
  <c r="I78"/>
  <c r="I79"/>
  <c r="K79" s="1"/>
  <c r="I104" i="1"/>
  <c r="K104" s="1"/>
  <c r="J105"/>
  <c r="I105"/>
  <c r="K101" l="1"/>
  <c r="K102"/>
  <c r="K77" i="2"/>
  <c r="K78"/>
  <c r="K105" i="1"/>
  <c r="I106" l="1"/>
  <c r="J106"/>
  <c r="I107"/>
  <c r="K107" s="1"/>
  <c r="J108"/>
  <c r="I108"/>
  <c r="I80" i="2"/>
  <c r="K80" s="1"/>
  <c r="K106" i="1" l="1"/>
  <c r="K108"/>
  <c r="I109"/>
  <c r="K109" s="1"/>
  <c r="I81" i="2" l="1"/>
  <c r="K81" s="1"/>
  <c r="I110" i="1"/>
  <c r="K110" s="1"/>
  <c r="J111"/>
  <c r="I111"/>
  <c r="K111" l="1"/>
  <c r="J112" l="1"/>
  <c r="I112"/>
  <c r="I113"/>
  <c r="K113" s="1"/>
  <c r="I114"/>
  <c r="K114" s="1"/>
  <c r="I82" i="2"/>
  <c r="K82" s="1"/>
  <c r="J83"/>
  <c r="I83"/>
  <c r="K83" l="1"/>
  <c r="K112" i="1"/>
  <c r="I84" i="2" l="1"/>
  <c r="K84" s="1"/>
  <c r="I85" l="1"/>
  <c r="K85" s="1"/>
  <c r="J115" i="1" l="1"/>
  <c r="I115"/>
  <c r="I116"/>
  <c r="K116" s="1"/>
  <c r="J86" i="2"/>
  <c r="I86"/>
  <c r="K115" i="1" l="1"/>
  <c r="K86" i="2"/>
  <c r="J87" l="1"/>
  <c r="I87"/>
  <c r="K87" l="1"/>
  <c r="J117" i="1"/>
  <c r="I117"/>
  <c r="I118"/>
  <c r="K118" s="1"/>
  <c r="I88" i="2"/>
  <c r="K117" i="1" l="1"/>
  <c r="K88" i="2"/>
  <c r="I119" i="1" l="1"/>
  <c r="K119" s="1"/>
  <c r="I120"/>
  <c r="J120"/>
  <c r="K120" l="1"/>
  <c r="J89" i="2"/>
  <c r="I89"/>
  <c r="K89" l="1"/>
  <c r="I121" i="1"/>
  <c r="I90" i="2"/>
  <c r="K121" i="1" l="1"/>
  <c r="K90" i="2"/>
  <c r="J91" l="1"/>
  <c r="I91"/>
  <c r="J122" i="1"/>
  <c r="I122"/>
  <c r="K91" i="2" l="1"/>
  <c r="K122" i="1"/>
  <c r="J123" l="1"/>
  <c r="I123"/>
  <c r="K123" l="1"/>
  <c r="I124"/>
  <c r="K124" s="1"/>
  <c r="I125" l="1"/>
  <c r="K125" s="1"/>
  <c r="I126"/>
  <c r="K126" s="1"/>
  <c r="I127" l="1"/>
  <c r="K127" s="1"/>
  <c r="I92" i="2"/>
  <c r="K92" s="1"/>
  <c r="I128" i="1"/>
  <c r="K128" s="1"/>
  <c r="I129"/>
  <c r="K129" s="1"/>
  <c r="I93" i="2" l="1"/>
  <c r="K93" s="1"/>
  <c r="J130" i="1" l="1"/>
  <c r="I130"/>
  <c r="J131"/>
  <c r="I131"/>
  <c r="I94" i="2"/>
  <c r="K94" s="1"/>
  <c r="J132" i="1"/>
  <c r="I132"/>
  <c r="J95" i="2"/>
  <c r="I95"/>
  <c r="K95" s="1"/>
  <c r="K130" i="1" l="1"/>
  <c r="K131"/>
  <c r="K132"/>
  <c r="J96" i="2" l="1"/>
  <c r="I96"/>
  <c r="K96" l="1"/>
  <c r="J97" l="1"/>
  <c r="I97"/>
  <c r="J133" i="1"/>
  <c r="I133"/>
  <c r="J98" i="2"/>
  <c r="I98"/>
  <c r="K98" l="1"/>
  <c r="K97"/>
  <c r="K133" i="1"/>
  <c r="I99" i="2"/>
  <c r="K99" s="1"/>
  <c r="I134" i="1"/>
  <c r="K134" s="1"/>
  <c r="J135"/>
  <c r="I135"/>
  <c r="K135" l="1"/>
  <c r="I136"/>
  <c r="K136" s="1"/>
  <c r="I137"/>
  <c r="K137" s="1"/>
  <c r="I100" i="2"/>
  <c r="K100" s="1"/>
  <c r="I101" l="1"/>
  <c r="K101" s="1"/>
  <c r="J138" i="1"/>
  <c r="I138"/>
  <c r="K138" l="1"/>
  <c r="J139" l="1"/>
  <c r="I139"/>
  <c r="I140"/>
  <c r="K140" s="1"/>
  <c r="I102" i="2"/>
  <c r="K102" s="1"/>
  <c r="I141" i="1"/>
  <c r="K141" s="1"/>
  <c r="I103" i="2"/>
  <c r="K103" s="1"/>
  <c r="I104"/>
  <c r="K104" s="1"/>
  <c r="K139" i="1" l="1"/>
  <c r="I142"/>
  <c r="K142" s="1"/>
  <c r="I105" i="2"/>
  <c r="J143" i="1"/>
  <c r="I143"/>
  <c r="I144"/>
  <c r="K144" s="1"/>
  <c r="I106" i="2"/>
  <c r="K106" s="1"/>
  <c r="I145" i="1"/>
  <c r="K145" s="1"/>
  <c r="I146"/>
  <c r="K146" s="1"/>
  <c r="K143" l="1"/>
  <c r="K105" i="2"/>
  <c r="I147" i="1" l="1"/>
  <c r="K147" s="1"/>
  <c r="J148" l="1"/>
  <c r="I148"/>
  <c r="I149"/>
  <c r="K149" s="1"/>
  <c r="J107" i="2"/>
  <c r="I107"/>
  <c r="J150" i="1"/>
  <c r="I150"/>
  <c r="K148" l="1"/>
  <c r="K107" i="2"/>
  <c r="K150" i="1"/>
  <c r="I151" l="1"/>
  <c r="K151" s="1"/>
  <c r="I108" i="2"/>
  <c r="K108" s="1"/>
  <c r="J152" i="1" l="1"/>
  <c r="I152"/>
  <c r="J153"/>
  <c r="I153"/>
  <c r="J109" i="2"/>
  <c r="I109"/>
  <c r="J154" i="1"/>
  <c r="I154"/>
  <c r="K152" l="1"/>
  <c r="K154"/>
  <c r="K153"/>
  <c r="K109" i="2"/>
  <c r="I156" i="1" l="1"/>
  <c r="K156" s="1"/>
  <c r="J157"/>
  <c r="I157"/>
  <c r="J110" i="2"/>
  <c r="I110"/>
  <c r="K110" s="1"/>
  <c r="I158" i="1"/>
  <c r="K158" s="1"/>
  <c r="K157" l="1"/>
  <c r="J159"/>
  <c r="I159"/>
  <c r="I111" i="2"/>
  <c r="K111" s="1"/>
  <c r="K159" i="1" l="1"/>
  <c r="I160"/>
  <c r="K160" s="1"/>
  <c r="I161"/>
  <c r="K161" l="1"/>
  <c r="I113" i="2" l="1"/>
  <c r="K113" s="1"/>
  <c r="J162" i="1"/>
  <c r="I162"/>
  <c r="K162" l="1"/>
  <c r="J163" l="1"/>
  <c r="I163"/>
  <c r="K163" l="1"/>
  <c r="J164"/>
  <c r="I164"/>
  <c r="K164" l="1"/>
  <c r="J165" l="1"/>
  <c r="I165"/>
  <c r="J166"/>
  <c r="I166"/>
  <c r="K165" l="1"/>
  <c r="K166"/>
  <c r="J167"/>
  <c r="I167"/>
  <c r="I168"/>
  <c r="K168" s="1"/>
  <c r="J169"/>
  <c r="I169"/>
  <c r="K167" l="1"/>
  <c r="K169"/>
  <c r="J170" l="1"/>
  <c r="I170"/>
  <c r="I171"/>
  <c r="K171" s="1"/>
  <c r="K170" l="1"/>
  <c r="I172"/>
  <c r="I114" i="2"/>
  <c r="K114" s="1"/>
  <c r="K172" i="1" l="1"/>
  <c r="J173" l="1"/>
  <c r="I173"/>
  <c r="K173" l="1"/>
  <c r="I174"/>
  <c r="K174" s="1"/>
  <c r="I175" l="1"/>
  <c r="K175" s="1"/>
  <c r="I176"/>
  <c r="K176" s="1"/>
  <c r="I178" l="1"/>
  <c r="K178" s="1"/>
  <c r="I179" l="1"/>
  <c r="K179" s="1"/>
  <c r="J180" l="1"/>
  <c r="I180"/>
  <c r="I181"/>
  <c r="K181" s="1"/>
  <c r="I182"/>
  <c r="K180" l="1"/>
  <c r="J183"/>
  <c r="I183"/>
  <c r="I184"/>
  <c r="K184" s="1"/>
  <c r="K183" l="1"/>
  <c r="I185"/>
  <c r="K185" s="1"/>
  <c r="I186" l="1"/>
  <c r="K186" s="1"/>
  <c r="J115" i="2"/>
  <c r="I115"/>
  <c r="K115" l="1"/>
  <c r="I187" i="1"/>
  <c r="K187" s="1"/>
  <c r="J188"/>
  <c r="I188"/>
  <c r="J189"/>
  <c r="I189"/>
  <c r="K189" l="1"/>
  <c r="K188"/>
  <c r="I190" l="1"/>
  <c r="K190" s="1"/>
  <c r="J191"/>
  <c r="I191"/>
  <c r="K191" l="1"/>
  <c r="J192" l="1"/>
  <c r="I192"/>
  <c r="K192" l="1"/>
  <c r="I193"/>
  <c r="K193" s="1"/>
  <c r="I194"/>
  <c r="K194" s="1"/>
  <c r="J195"/>
  <c r="I195"/>
  <c r="I196"/>
  <c r="K196" s="1"/>
  <c r="K195" l="1"/>
  <c r="I197"/>
  <c r="K197" s="1"/>
  <c r="J198"/>
  <c r="I198"/>
  <c r="K198" l="1"/>
  <c r="J199" l="1"/>
  <c r="I199"/>
  <c r="I200"/>
  <c r="K199" l="1"/>
  <c r="K200"/>
  <c r="I201" l="1"/>
  <c r="K201" s="1"/>
  <c r="I202"/>
  <c r="K202" s="1"/>
  <c r="I203" l="1"/>
  <c r="J204"/>
  <c r="I204"/>
  <c r="J205"/>
  <c r="I205"/>
  <c r="I206"/>
  <c r="K206" s="1"/>
  <c r="K203" l="1"/>
  <c r="K204"/>
  <c r="K205"/>
  <c r="I207" l="1"/>
  <c r="K207" s="1"/>
  <c r="I208" l="1"/>
  <c r="K208" s="1"/>
  <c r="I209" l="1"/>
  <c r="K209" l="1"/>
  <c r="J210" l="1"/>
  <c r="I210"/>
  <c r="K210" l="1"/>
  <c r="I211"/>
  <c r="K211" s="1"/>
  <c r="I213"/>
  <c r="K213" s="1"/>
  <c r="I212"/>
  <c r="K212" s="1"/>
  <c r="J214" l="1"/>
  <c r="I214"/>
  <c r="I215"/>
  <c r="K215" s="1"/>
  <c r="I116" i="2"/>
  <c r="K116" s="1"/>
  <c r="I216" i="1"/>
  <c r="K216" s="1"/>
  <c r="K214" l="1"/>
  <c r="I217" l="1"/>
  <c r="I218"/>
  <c r="K218" s="1"/>
  <c r="I219"/>
  <c r="K219" s="1"/>
  <c r="K217" l="1"/>
  <c r="I220" l="1"/>
  <c r="K220" s="1"/>
  <c r="I221"/>
  <c r="K221" s="1"/>
  <c r="J222"/>
  <c r="I222"/>
  <c r="K222" l="1"/>
  <c r="I117" i="2" l="1"/>
  <c r="K117" s="1"/>
  <c r="J223" i="1"/>
  <c r="I223"/>
  <c r="K223" l="1"/>
  <c r="J224"/>
  <c r="I224"/>
  <c r="I225"/>
  <c r="K225" s="1"/>
  <c r="K224" l="1"/>
  <c r="J226"/>
  <c r="I226"/>
  <c r="J227"/>
  <c r="I227"/>
  <c r="J228"/>
  <c r="I228"/>
  <c r="K227" l="1"/>
  <c r="K226"/>
  <c r="K228"/>
  <c r="I229" l="1"/>
  <c r="K229" s="1"/>
  <c r="I230" l="1"/>
  <c r="K230" l="1"/>
  <c r="J231" l="1"/>
  <c r="I231"/>
  <c r="J232"/>
  <c r="I232"/>
  <c r="I233"/>
  <c r="K233" s="1"/>
  <c r="K232" l="1"/>
  <c r="K231"/>
  <c r="J235" l="1"/>
  <c r="I235"/>
  <c r="I234"/>
  <c r="K234" s="1"/>
  <c r="K235" l="1"/>
  <c r="I236"/>
  <c r="K236" s="1"/>
  <c r="J237"/>
  <c r="I237"/>
  <c r="K237" l="1"/>
  <c r="I238"/>
  <c r="K238" l="1"/>
  <c r="J239" l="1"/>
  <c r="I239"/>
  <c r="I240"/>
  <c r="K239" l="1"/>
  <c r="K240"/>
  <c r="J241" l="1"/>
  <c r="I241"/>
  <c r="K241" l="1"/>
  <c r="I242"/>
  <c r="K242" l="1"/>
  <c r="J243" l="1"/>
  <c r="I243"/>
  <c r="I246"/>
  <c r="J246"/>
  <c r="I244"/>
  <c r="K244" s="1"/>
  <c r="I245"/>
  <c r="K243" l="1"/>
  <c r="K245"/>
  <c r="K246" l="1"/>
  <c r="I247"/>
  <c r="K247" s="1"/>
  <c r="I248" l="1"/>
  <c r="K248" s="1"/>
  <c r="J249" l="1"/>
  <c r="I249"/>
  <c r="I250"/>
  <c r="K249" l="1"/>
  <c r="K250"/>
  <c r="J251" l="1"/>
  <c r="I251"/>
  <c r="K251" l="1"/>
  <c r="J252"/>
  <c r="I252"/>
  <c r="I253"/>
  <c r="K253" s="1"/>
  <c r="K252" l="1"/>
  <c r="I254"/>
  <c r="I255"/>
  <c r="K255" s="1"/>
  <c r="K254" l="1"/>
  <c r="I256" l="1"/>
  <c r="K256" s="1"/>
  <c r="I257"/>
  <c r="K257" s="1"/>
  <c r="I258" l="1"/>
  <c r="K258" s="1"/>
  <c r="I259" l="1"/>
  <c r="K259" s="1"/>
  <c r="J260"/>
  <c r="I260"/>
  <c r="K260" l="1"/>
  <c r="I261" l="1"/>
  <c r="K261" s="1"/>
  <c r="I118" i="2" l="1"/>
  <c r="K118" s="1"/>
  <c r="I262" i="1"/>
  <c r="K262" s="1"/>
  <c r="J263" l="1"/>
  <c r="I263"/>
  <c r="J119" i="2"/>
  <c r="I119"/>
  <c r="K263" i="1" l="1"/>
  <c r="K119" i="2"/>
  <c r="I264" i="1" l="1"/>
  <c r="K264" s="1"/>
  <c r="I265" l="1"/>
  <c r="K265" s="1"/>
  <c r="J266" l="1"/>
  <c r="I266"/>
  <c r="J267"/>
  <c r="I267"/>
  <c r="J268"/>
  <c r="I268"/>
  <c r="I269"/>
  <c r="K269" s="1"/>
  <c r="J270"/>
  <c r="I270"/>
  <c r="K266" l="1"/>
  <c r="K267"/>
  <c r="K268"/>
  <c r="K270"/>
  <c r="J271" l="1"/>
  <c r="I271"/>
  <c r="J272"/>
  <c r="I272"/>
  <c r="K272" l="1"/>
  <c r="K271"/>
  <c r="J120" i="2" l="1"/>
  <c r="I120"/>
  <c r="J273" i="1"/>
  <c r="I273"/>
  <c r="J274"/>
  <c r="I274"/>
  <c r="K120" i="2" l="1"/>
  <c r="K274" i="1"/>
  <c r="K273"/>
  <c r="I275" l="1"/>
  <c r="K275" s="1"/>
  <c r="I276" l="1"/>
  <c r="K276" s="1"/>
  <c r="I277" l="1"/>
  <c r="K277" s="1"/>
  <c r="I278" l="1"/>
  <c r="K278" s="1"/>
  <c r="J279"/>
  <c r="I279"/>
  <c r="K279" l="1"/>
  <c r="I280"/>
  <c r="I121" i="2"/>
  <c r="K121" s="1"/>
  <c r="K280" i="1" l="1"/>
  <c r="J281" l="1"/>
  <c r="I281"/>
  <c r="I282"/>
  <c r="K282" s="1"/>
  <c r="J283"/>
  <c r="I283"/>
  <c r="K281" l="1"/>
  <c r="K283"/>
  <c r="J284" l="1"/>
  <c r="I284"/>
  <c r="K284" l="1"/>
  <c r="I285"/>
  <c r="K285" s="1"/>
  <c r="K286"/>
  <c r="I287" l="1"/>
  <c r="K287" s="1"/>
  <c r="I288"/>
  <c r="K288" s="1"/>
  <c r="I289" l="1"/>
  <c r="K289" s="1"/>
  <c r="I290"/>
  <c r="K290" l="1"/>
  <c r="J291" l="1"/>
  <c r="I291"/>
  <c r="I292"/>
  <c r="K292" s="1"/>
  <c r="K291" l="1"/>
  <c r="I293"/>
  <c r="K293" s="1"/>
  <c r="I294"/>
  <c r="K294" s="1"/>
  <c r="I295"/>
  <c r="K295" s="1"/>
  <c r="I296"/>
  <c r="K296" s="1"/>
  <c r="I297"/>
  <c r="K297" s="1"/>
  <c r="I298" l="1"/>
  <c r="K298" s="1"/>
  <c r="I299"/>
  <c r="K299" s="1"/>
  <c r="I122" i="2"/>
  <c r="K122" s="1"/>
  <c r="J300" i="1" l="1"/>
  <c r="I300"/>
  <c r="K300" l="1"/>
  <c r="J301"/>
  <c r="I301"/>
  <c r="I302"/>
  <c r="K302" s="1"/>
  <c r="J303"/>
  <c r="I303"/>
  <c r="K301" l="1"/>
  <c r="K303"/>
  <c r="J123" i="2"/>
  <c r="I123"/>
  <c r="J304" i="1"/>
  <c r="I304"/>
  <c r="K304" l="1"/>
  <c r="K123" i="2"/>
  <c r="J305" i="1" l="1"/>
  <c r="I305"/>
  <c r="I306"/>
  <c r="K306" s="1"/>
  <c r="J124" i="2"/>
  <c r="I124"/>
  <c r="K124" l="1"/>
  <c r="K305" i="1"/>
  <c r="J307"/>
  <c r="I307"/>
  <c r="I308"/>
  <c r="K308" s="1"/>
  <c r="K307" l="1"/>
  <c r="I125" i="2"/>
  <c r="K125" s="1"/>
  <c r="I309" i="1"/>
  <c r="K309" s="1"/>
  <c r="I310" l="1"/>
  <c r="K310" s="1"/>
  <c r="I312"/>
  <c r="K312" s="1"/>
  <c r="I311"/>
  <c r="K311" s="1"/>
  <c r="J313" l="1"/>
  <c r="I313"/>
  <c r="I314"/>
  <c r="K314" s="1"/>
  <c r="K313" l="1"/>
  <c r="I126" i="2"/>
  <c r="K126" s="1"/>
  <c r="I315" i="1"/>
  <c r="K315" s="1"/>
  <c r="J127" i="2" l="1"/>
  <c r="I127"/>
  <c r="J316" i="1"/>
  <c r="I316"/>
  <c r="K127" i="2" l="1"/>
  <c r="K316" i="1"/>
  <c r="I317"/>
  <c r="K317" s="1"/>
  <c r="I318" l="1"/>
  <c r="K318" s="1"/>
  <c r="J319" l="1"/>
  <c r="I319"/>
  <c r="K319" l="1"/>
  <c r="J128" i="2"/>
  <c r="I128"/>
  <c r="I320" i="1"/>
  <c r="K320" s="1"/>
  <c r="K128" i="2" l="1"/>
  <c r="J322" i="1" l="1"/>
  <c r="I322"/>
  <c r="I321"/>
  <c r="K321" s="1"/>
  <c r="K322" l="1"/>
  <c r="I323"/>
  <c r="K323" s="1"/>
  <c r="J324"/>
  <c r="I324"/>
  <c r="I325"/>
  <c r="K325" s="1"/>
  <c r="K324" l="1"/>
  <c r="I326" l="1"/>
  <c r="K326" s="1"/>
  <c r="J327"/>
  <c r="I327"/>
  <c r="K327" l="1"/>
  <c r="J328"/>
  <c r="I328"/>
  <c r="K328" l="1"/>
  <c r="J329" l="1"/>
  <c r="I329"/>
  <c r="K329" l="1"/>
  <c r="I330"/>
  <c r="K330" l="1"/>
  <c r="I331" l="1"/>
  <c r="J331"/>
  <c r="J129" i="2"/>
  <c r="I129"/>
  <c r="I332" i="1"/>
  <c r="K332" s="1"/>
  <c r="K129" i="2" l="1"/>
  <c r="K331" i="1"/>
  <c r="I130" i="2"/>
  <c r="K130" s="1"/>
  <c r="J333" i="1" l="1"/>
  <c r="I333"/>
  <c r="K333" l="1"/>
  <c r="J334" l="1"/>
  <c r="I334"/>
  <c r="K334" l="1"/>
  <c r="I131" i="2"/>
  <c r="K131" s="1"/>
  <c r="I335" i="1" l="1"/>
  <c r="K335" s="1"/>
  <c r="J336"/>
  <c r="I336"/>
  <c r="K336" l="1"/>
  <c r="J132" i="2" l="1"/>
  <c r="I132"/>
  <c r="I338" i="1"/>
  <c r="K338" s="1"/>
  <c r="I339"/>
  <c r="K339" s="1"/>
  <c r="K132" i="2" l="1"/>
  <c r="J133"/>
  <c r="I133"/>
  <c r="J337" i="1"/>
  <c r="I337"/>
  <c r="K133" i="2" l="1"/>
  <c r="K337" i="1"/>
  <c r="I134" i="2" l="1"/>
  <c r="J340" i="1"/>
  <c r="I340"/>
  <c r="K134" i="2" l="1"/>
  <c r="K340" i="1"/>
  <c r="J135" i="2" l="1"/>
  <c r="I135"/>
  <c r="J341" i="1"/>
  <c r="I341"/>
  <c r="K341" l="1"/>
  <c r="K135" i="2"/>
  <c r="I136" l="1"/>
  <c r="K136" s="1"/>
  <c r="I342" i="1"/>
  <c r="K342" s="1"/>
  <c r="J343"/>
  <c r="I343"/>
  <c r="I344"/>
  <c r="K344" s="1"/>
  <c r="I345"/>
  <c r="K345" s="1"/>
  <c r="I346"/>
  <c r="K346" s="1"/>
  <c r="K343" l="1"/>
  <c r="I347"/>
  <c r="K347" s="1"/>
  <c r="I348"/>
  <c r="K348" s="1"/>
  <c r="I349" l="1"/>
  <c r="K349" s="1"/>
  <c r="J137" i="2"/>
  <c r="I137"/>
  <c r="I350" i="1"/>
  <c r="K350" s="1"/>
  <c r="K137" i="2" l="1"/>
  <c r="I138"/>
  <c r="K138" s="1"/>
  <c r="I351" i="1"/>
  <c r="K351" s="1"/>
  <c r="J352"/>
  <c r="I352"/>
  <c r="J353"/>
  <c r="I353"/>
  <c r="K353" l="1"/>
  <c r="K352"/>
  <c r="I354"/>
  <c r="K354" s="1"/>
  <c r="I355"/>
  <c r="K355" s="1"/>
  <c r="J356"/>
  <c r="I356"/>
  <c r="I357"/>
  <c r="K357" s="1"/>
  <c r="K356" l="1"/>
  <c r="J358" l="1"/>
  <c r="I358"/>
  <c r="K358" l="1"/>
  <c r="I139" i="2" l="1"/>
  <c r="K139" s="1"/>
  <c r="J359" i="1"/>
  <c r="J360" l="1"/>
  <c r="I360"/>
  <c r="I140" i="2"/>
  <c r="J361" i="1"/>
  <c r="I361"/>
  <c r="K361" l="1"/>
  <c r="K360"/>
  <c r="K140" i="2"/>
  <c r="J141" l="1"/>
  <c r="I141"/>
  <c r="I362" i="1"/>
  <c r="K362" s="1"/>
  <c r="I363"/>
  <c r="J364"/>
  <c r="I364"/>
  <c r="K141" i="2" l="1"/>
  <c r="K363" i="1"/>
  <c r="K364"/>
  <c r="J365" l="1"/>
  <c r="I365"/>
  <c r="J142" i="2"/>
  <c r="I142"/>
  <c r="I366" i="1"/>
  <c r="K366" s="1"/>
  <c r="K142" i="2" l="1"/>
  <c r="K365" i="1"/>
  <c r="I367"/>
  <c r="K367" s="1"/>
  <c r="J368" l="1"/>
  <c r="I368"/>
  <c r="I369"/>
  <c r="J369"/>
  <c r="K369" l="1"/>
  <c r="K368"/>
  <c r="I370"/>
  <c r="K370" s="1"/>
  <c r="I371"/>
  <c r="J371"/>
  <c r="I143" i="2"/>
  <c r="K371" i="1" l="1"/>
  <c r="K143" i="2"/>
  <c r="I372" i="1" l="1"/>
  <c r="K372" s="1"/>
  <c r="I373" l="1"/>
  <c r="J373"/>
  <c r="K373" l="1"/>
  <c r="I374"/>
  <c r="J374"/>
  <c r="I376"/>
  <c r="K376" s="1"/>
  <c r="I375"/>
  <c r="K375" s="1"/>
  <c r="I144" i="2"/>
  <c r="K374" i="1" l="1"/>
  <c r="K144" i="2"/>
  <c r="I377" i="1" l="1"/>
  <c r="K377" s="1"/>
  <c r="J145" i="2"/>
  <c r="I145"/>
  <c r="I378" i="1"/>
  <c r="K378" s="1"/>
  <c r="K145" i="2" l="1"/>
  <c r="I379" i="1" l="1"/>
  <c r="K379" s="1"/>
  <c r="J380" l="1"/>
  <c r="I380"/>
  <c r="I381"/>
  <c r="J381"/>
  <c r="I383"/>
  <c r="K383" s="1"/>
  <c r="I382"/>
  <c r="K382" s="1"/>
  <c r="K380" l="1"/>
  <c r="K381"/>
  <c r="I384" l="1"/>
  <c r="K384" s="1"/>
  <c r="J385"/>
  <c r="I385"/>
  <c r="K385" l="1"/>
  <c r="J146" i="2"/>
  <c r="I146"/>
  <c r="I386" i="1"/>
  <c r="K386" s="1"/>
  <c r="I387"/>
  <c r="K387" s="1"/>
  <c r="K146" i="2" l="1"/>
  <c r="I388" i="1"/>
  <c r="K388" s="1"/>
  <c r="I389"/>
  <c r="K389" s="1"/>
  <c r="I390" l="1"/>
  <c r="K390" s="1"/>
  <c r="I391" l="1"/>
  <c r="I392"/>
  <c r="J392"/>
  <c r="K391" l="1"/>
  <c r="K392"/>
  <c r="I148" i="2" l="1"/>
  <c r="K148" s="1"/>
  <c r="I393" i="1" l="1"/>
  <c r="K393" s="1"/>
  <c r="I394"/>
  <c r="K394" s="1"/>
  <c r="I395" l="1"/>
  <c r="K395" s="1"/>
  <c r="I396" l="1"/>
  <c r="K396" s="1"/>
  <c r="I397"/>
  <c r="K397" s="1"/>
  <c r="I398"/>
  <c r="K398" l="1"/>
  <c r="I399" l="1"/>
  <c r="J399"/>
  <c r="K399" l="1"/>
  <c r="J149" i="2"/>
  <c r="I149"/>
  <c r="K149" l="1"/>
  <c r="I150"/>
  <c r="K150" s="1"/>
  <c r="I400" i="1" l="1"/>
  <c r="K400" s="1"/>
  <c r="I401"/>
  <c r="K401" s="1"/>
  <c r="J402"/>
  <c r="I402"/>
  <c r="J403"/>
  <c r="I403"/>
  <c r="J404"/>
  <c r="I404"/>
  <c r="K404" l="1"/>
  <c r="K403"/>
  <c r="K402"/>
  <c r="I405" l="1"/>
  <c r="K405" s="1"/>
  <c r="I406"/>
  <c r="K406" s="1"/>
  <c r="I407"/>
  <c r="K407" s="1"/>
  <c r="J408"/>
  <c r="I408"/>
  <c r="I151" i="2"/>
  <c r="K408" i="1" l="1"/>
  <c r="K151" i="2"/>
  <c r="J409" i="1" l="1"/>
  <c r="I409"/>
  <c r="K409" l="1"/>
  <c r="I410"/>
  <c r="K410" s="1"/>
  <c r="J411" l="1"/>
  <c r="I411"/>
  <c r="K411" l="1"/>
  <c r="I412"/>
  <c r="K412" s="1"/>
  <c r="I413" l="1"/>
  <c r="K413" s="1"/>
  <c r="I414"/>
  <c r="J415"/>
  <c r="I415"/>
  <c r="I416"/>
  <c r="K416" s="1"/>
  <c r="J417"/>
  <c r="I417"/>
  <c r="J152" i="2"/>
  <c r="I152"/>
  <c r="I153"/>
  <c r="K153" s="1"/>
  <c r="K417" i="1" l="1"/>
  <c r="K415"/>
  <c r="K414"/>
  <c r="K152" i="2"/>
  <c r="I418" i="1" l="1"/>
  <c r="K418" s="1"/>
  <c r="I419"/>
  <c r="K419" s="1"/>
  <c r="I420"/>
  <c r="K420" s="1"/>
  <c r="I421" l="1"/>
  <c r="K421" s="1"/>
  <c r="I422"/>
  <c r="J423"/>
  <c r="I423"/>
  <c r="I424"/>
  <c r="K424" s="1"/>
  <c r="I425"/>
  <c r="K425" s="1"/>
  <c r="I426"/>
  <c r="K426" s="1"/>
  <c r="I427"/>
  <c r="J427"/>
  <c r="I154" i="2"/>
  <c r="K154" s="1"/>
  <c r="I155"/>
  <c r="K155" s="1"/>
  <c r="K423" i="1" l="1"/>
  <c r="K422"/>
  <c r="K427"/>
  <c r="I428" l="1"/>
  <c r="K428" s="1"/>
  <c r="I429"/>
  <c r="K429" s="1"/>
  <c r="I430"/>
  <c r="J430"/>
  <c r="I156" i="2"/>
  <c r="J157"/>
  <c r="I157"/>
  <c r="K430" i="1" l="1"/>
  <c r="K156" i="2"/>
  <c r="K157"/>
  <c r="I431" i="1" l="1"/>
  <c r="K431" s="1"/>
  <c r="J432"/>
  <c r="I432"/>
  <c r="J158" i="2"/>
  <c r="I158"/>
  <c r="I433" i="1"/>
  <c r="K433" s="1"/>
  <c r="K432" l="1"/>
  <c r="K158" i="2"/>
  <c r="I434" i="1" l="1"/>
  <c r="K434" s="1"/>
  <c r="I435"/>
  <c r="K435" s="1"/>
  <c r="J159" i="2"/>
  <c r="I159"/>
  <c r="K159" l="1"/>
  <c r="I436" i="1"/>
  <c r="K436" s="1"/>
  <c r="I437"/>
  <c r="K437" s="1"/>
  <c r="I160" i="2"/>
  <c r="K160" s="1"/>
  <c r="I161"/>
  <c r="K161" s="1"/>
  <c r="K162" l="1"/>
  <c r="I438" i="1" l="1"/>
  <c r="K438" s="1"/>
  <c r="J439"/>
  <c r="I439"/>
  <c r="J440"/>
  <c r="I440"/>
  <c r="K440" l="1"/>
  <c r="K439"/>
  <c r="I441"/>
  <c r="K441" l="1"/>
  <c r="J442" l="1"/>
  <c r="I442"/>
  <c r="K442" l="1"/>
  <c r="J443" l="1"/>
  <c r="I443"/>
  <c r="K443" l="1"/>
  <c r="I444"/>
  <c r="I445"/>
  <c r="K445" s="1"/>
  <c r="I446"/>
  <c r="K446" s="1"/>
  <c r="K444" l="1"/>
  <c r="I447" l="1"/>
  <c r="K447" l="1"/>
  <c r="I448" l="1"/>
  <c r="J448"/>
  <c r="J449"/>
  <c r="I449"/>
  <c r="I450"/>
  <c r="J451"/>
  <c r="I451"/>
  <c r="K448" l="1"/>
  <c r="K449"/>
  <c r="K450"/>
  <c r="K451"/>
  <c r="J452" l="1"/>
  <c r="I452"/>
  <c r="J453"/>
  <c r="I453"/>
  <c r="J454"/>
  <c r="I454"/>
  <c r="J455"/>
  <c r="I455"/>
  <c r="J456"/>
  <c r="I456"/>
  <c r="K454" l="1"/>
  <c r="K452"/>
  <c r="K453"/>
  <c r="K455"/>
  <c r="K456"/>
  <c r="I457" l="1"/>
  <c r="K457" s="1"/>
  <c r="J458"/>
  <c r="I458"/>
  <c r="J459"/>
  <c r="I459"/>
  <c r="J460"/>
  <c r="I460"/>
  <c r="K458" l="1"/>
  <c r="K459"/>
  <c r="K460"/>
  <c r="J461" l="1"/>
  <c r="I461"/>
  <c r="J462"/>
  <c r="I462"/>
  <c r="K461" l="1"/>
  <c r="K462"/>
  <c r="J463" l="1"/>
  <c r="I463"/>
  <c r="K463" l="1"/>
  <c r="I464"/>
  <c r="K464" l="1"/>
  <c r="J465" l="1"/>
  <c r="I465"/>
  <c r="J466"/>
  <c r="I466"/>
  <c r="I467"/>
  <c r="K467" s="1"/>
  <c r="I468"/>
  <c r="K468" s="1"/>
  <c r="I469"/>
  <c r="K469" s="1"/>
  <c r="K465" l="1"/>
  <c r="K466"/>
  <c r="I470"/>
  <c r="K470" s="1"/>
  <c r="J471"/>
  <c r="I471"/>
  <c r="K471" l="1"/>
  <c r="J472"/>
  <c r="I472"/>
  <c r="K472" l="1"/>
  <c r="I473"/>
  <c r="K473" s="1"/>
  <c r="J474"/>
  <c r="I474"/>
  <c r="K474" l="1"/>
  <c r="J475"/>
  <c r="I475"/>
  <c r="K475" l="1"/>
  <c r="J476" l="1"/>
  <c r="I476"/>
  <c r="J479"/>
  <c r="I479"/>
  <c r="I478"/>
  <c r="K478" s="1"/>
  <c r="I477"/>
  <c r="I480"/>
  <c r="J480"/>
  <c r="K476" l="1"/>
  <c r="K480"/>
  <c r="K479"/>
  <c r="K477"/>
  <c r="J481" l="1"/>
  <c r="I481"/>
  <c r="K481" l="1"/>
  <c r="J482"/>
  <c r="I482"/>
  <c r="K482" l="1"/>
  <c r="I483"/>
  <c r="J484"/>
  <c r="I484"/>
  <c r="I486"/>
  <c r="K486" s="1"/>
  <c r="J485"/>
  <c r="I485"/>
  <c r="K485" l="1"/>
  <c r="K483"/>
  <c r="K484"/>
  <c r="J487" l="1"/>
  <c r="I487"/>
  <c r="I488"/>
  <c r="K488" s="1"/>
  <c r="J489"/>
  <c r="I489"/>
  <c r="J492"/>
  <c r="I492"/>
  <c r="I490"/>
  <c r="K490" s="1"/>
  <c r="K487" l="1"/>
  <c r="K489"/>
  <c r="K492"/>
  <c r="I491"/>
  <c r="I493"/>
  <c r="K493" s="1"/>
  <c r="K491" l="1"/>
  <c r="I494" l="1"/>
  <c r="K494" s="1"/>
  <c r="J495" l="1"/>
  <c r="I495"/>
  <c r="K495" l="1"/>
  <c r="J496"/>
  <c r="I496"/>
  <c r="K496" l="1"/>
  <c r="I497"/>
  <c r="K497" l="1"/>
  <c r="J498" l="1"/>
  <c r="I498"/>
  <c r="J499"/>
  <c r="I499"/>
  <c r="K499" l="1"/>
  <c r="K498"/>
  <c r="I500" l="1"/>
  <c r="K500" s="1"/>
  <c r="I501" l="1"/>
  <c r="K501" s="1"/>
  <c r="I502" l="1"/>
  <c r="K502" s="1"/>
  <c r="J503"/>
  <c r="I503"/>
  <c r="J504"/>
  <c r="I504"/>
  <c r="K503" l="1"/>
  <c r="K504"/>
  <c r="J505"/>
  <c r="I505"/>
  <c r="I506"/>
  <c r="K506" s="1"/>
  <c r="K505" l="1"/>
  <c r="I507"/>
  <c r="K507" s="1"/>
  <c r="I508"/>
  <c r="K508" l="1"/>
  <c r="J509"/>
  <c r="I509"/>
  <c r="K509" l="1"/>
  <c r="I510"/>
  <c r="K510" s="1"/>
  <c r="I511"/>
  <c r="K511" s="1"/>
  <c r="I512"/>
  <c r="K512" l="1"/>
  <c r="J513"/>
  <c r="I513"/>
  <c r="J514"/>
  <c r="I514"/>
  <c r="K514" l="1"/>
  <c r="K513"/>
  <c r="I515"/>
  <c r="K515" s="1"/>
  <c r="I516"/>
  <c r="K516" s="1"/>
  <c r="J517" l="1"/>
  <c r="I517"/>
  <c r="I518"/>
  <c r="K517" l="1"/>
  <c r="K518"/>
  <c r="I559"/>
  <c r="K559" s="1"/>
  <c r="J558"/>
  <c r="I558"/>
  <c r="J557"/>
  <c r="I557"/>
  <c r="I556"/>
  <c r="K556" s="1"/>
  <c r="I555"/>
  <c r="K555" s="1"/>
  <c r="I554"/>
  <c r="K554" s="1"/>
  <c r="I553"/>
  <c r="K553" s="1"/>
  <c r="J552"/>
  <c r="I552"/>
  <c r="I551"/>
  <c r="K551" s="1"/>
  <c r="I550"/>
  <c r="K550" s="1"/>
  <c r="I549"/>
  <c r="K549" s="1"/>
  <c r="J548"/>
  <c r="I548"/>
  <c r="J547"/>
  <c r="I547"/>
  <c r="J546"/>
  <c r="I546"/>
  <c r="J545"/>
  <c r="I545"/>
  <c r="J544"/>
  <c r="I544"/>
  <c r="I543"/>
  <c r="K543" s="1"/>
  <c r="I542"/>
  <c r="K542" s="1"/>
  <c r="I541"/>
  <c r="K541" s="1"/>
  <c r="I540"/>
  <c r="K540" s="1"/>
  <c r="K539"/>
  <c r="I538"/>
  <c r="K538" s="1"/>
  <c r="J519"/>
  <c r="I519"/>
  <c r="K547" l="1"/>
  <c r="K548"/>
  <c r="K546"/>
  <c r="K519"/>
  <c r="K544"/>
  <c r="K545"/>
  <c r="K552"/>
  <c r="K557"/>
  <c r="K558"/>
  <c r="I615"/>
  <c r="K615" s="1"/>
  <c r="J613"/>
  <c r="I613"/>
  <c r="I612"/>
  <c r="K612" s="1"/>
  <c r="I611"/>
  <c r="K611" s="1"/>
  <c r="J610"/>
  <c r="I610"/>
  <c r="J609"/>
  <c r="I609"/>
  <c r="I608"/>
  <c r="K608" s="1"/>
  <c r="I607"/>
  <c r="K607" s="1"/>
  <c r="J606"/>
  <c r="I606"/>
  <c r="I605"/>
  <c r="K605" s="1"/>
  <c r="J604"/>
  <c r="I604"/>
  <c r="J603"/>
  <c r="I603"/>
  <c r="J602"/>
  <c r="I602"/>
  <c r="J601"/>
  <c r="I601"/>
  <c r="I600"/>
  <c r="K600" s="1"/>
  <c r="I599"/>
  <c r="K599" s="1"/>
  <c r="I598"/>
  <c r="K598" s="1"/>
  <c r="J597"/>
  <c r="I597"/>
  <c r="I596"/>
  <c r="K596" s="1"/>
  <c r="I595"/>
  <c r="K595" s="1"/>
  <c r="J594"/>
  <c r="I594"/>
  <c r="J593"/>
  <c r="I593"/>
  <c r="I592"/>
  <c r="K592" s="1"/>
  <c r="I591"/>
  <c r="K591" s="1"/>
  <c r="I590"/>
  <c r="K590" s="1"/>
  <c r="I589"/>
  <c r="K589" s="1"/>
  <c r="I588"/>
  <c r="K588" s="1"/>
  <c r="J587"/>
  <c r="I587"/>
  <c r="J586"/>
  <c r="I586"/>
  <c r="I585"/>
  <c r="K585" s="1"/>
  <c r="I584"/>
  <c r="K584" s="1"/>
  <c r="J583"/>
  <c r="I583"/>
  <c r="I582"/>
  <c r="K582" s="1"/>
  <c r="J581"/>
  <c r="I581"/>
  <c r="J580"/>
  <c r="I580"/>
  <c r="I579"/>
  <c r="K579" s="1"/>
  <c r="I578"/>
  <c r="K578" s="1"/>
  <c r="J577"/>
  <c r="I577"/>
  <c r="J576"/>
  <c r="I576"/>
  <c r="I575"/>
  <c r="K575" s="1"/>
  <c r="J574"/>
  <c r="I574"/>
  <c r="J573"/>
  <c r="I573"/>
  <c r="I572"/>
  <c r="K572" s="1"/>
  <c r="J571"/>
  <c r="I571"/>
  <c r="I570"/>
  <c r="K570" s="1"/>
  <c r="I569"/>
  <c r="K569" s="1"/>
  <c r="J568"/>
  <c r="I568"/>
  <c r="J567"/>
  <c r="I567"/>
  <c r="I566"/>
  <c r="K566" s="1"/>
  <c r="I565"/>
  <c r="K565" s="1"/>
  <c r="I564"/>
  <c r="K564" s="1"/>
  <c r="I563"/>
  <c r="K563" s="1"/>
  <c r="I562"/>
  <c r="K562" s="1"/>
  <c r="I561"/>
  <c r="K561" s="1"/>
  <c r="I560"/>
  <c r="K560" s="1"/>
  <c r="K574" l="1"/>
  <c r="K568"/>
  <c r="K571"/>
  <c r="K576"/>
  <c r="K587"/>
  <c r="K602"/>
  <c r="K586"/>
  <c r="K567"/>
  <c r="K577"/>
  <c r="K583"/>
  <c r="K613"/>
  <c r="K580"/>
  <c r="K581"/>
  <c r="K593"/>
  <c r="K606"/>
  <c r="K609"/>
  <c r="K610"/>
  <c r="K594"/>
  <c r="K573"/>
  <c r="K597"/>
  <c r="K601"/>
  <c r="K603"/>
  <c r="K604"/>
  <c r="I520"/>
  <c r="K520" s="1"/>
  <c r="I521"/>
  <c r="K521" s="1"/>
  <c r="I522"/>
  <c r="K522" s="1"/>
  <c r="J636" l="1"/>
  <c r="I636"/>
  <c r="I635"/>
  <c r="K635" s="1"/>
  <c r="I634"/>
  <c r="K634" s="1"/>
  <c r="J633"/>
  <c r="I633"/>
  <c r="J632"/>
  <c r="I632"/>
  <c r="J631"/>
  <c r="I631"/>
  <c r="J630"/>
  <c r="I630"/>
  <c r="J629"/>
  <c r="I629"/>
  <c r="I628"/>
  <c r="K628" s="1"/>
  <c r="I627"/>
  <c r="K627" s="1"/>
  <c r="I626"/>
  <c r="K626" s="1"/>
  <c r="J625"/>
  <c r="I625"/>
  <c r="J624"/>
  <c r="I624"/>
  <c r="I623"/>
  <c r="K623" s="1"/>
  <c r="I622"/>
  <c r="K622" s="1"/>
  <c r="J621"/>
  <c r="I621"/>
  <c r="J620"/>
  <c r="I620"/>
  <c r="J619"/>
  <c r="I619"/>
  <c r="J618"/>
  <c r="I618"/>
  <c r="J617"/>
  <c r="I617"/>
  <c r="J616"/>
  <c r="I616"/>
  <c r="K616" l="1"/>
  <c r="K617"/>
  <c r="K618"/>
  <c r="K619"/>
  <c r="K620"/>
  <c r="K621"/>
  <c r="K624"/>
  <c r="K625"/>
  <c r="K629"/>
  <c r="K630"/>
  <c r="K631"/>
  <c r="K632"/>
  <c r="K633"/>
  <c r="K636"/>
  <c r="I523"/>
  <c r="K523" s="1"/>
  <c r="I531" l="1"/>
  <c r="K531" s="1"/>
  <c r="I532"/>
  <c r="K532" s="1"/>
  <c r="I533"/>
  <c r="J537"/>
  <c r="I537"/>
  <c r="J534"/>
  <c r="I534"/>
  <c r="J535"/>
  <c r="I535"/>
  <c r="J536"/>
  <c r="I536"/>
  <c r="I661"/>
  <c r="K661" s="1"/>
  <c r="I660"/>
  <c r="K660" s="1"/>
  <c r="I659"/>
  <c r="K659" s="1"/>
  <c r="I658"/>
  <c r="K658" s="1"/>
  <c r="J657"/>
  <c r="I657"/>
  <c r="I656"/>
  <c r="K656" s="1"/>
  <c r="J655"/>
  <c r="I655"/>
  <c r="I654"/>
  <c r="K654" s="1"/>
  <c r="I653"/>
  <c r="K653" s="1"/>
  <c r="J652"/>
  <c r="I652"/>
  <c r="I651"/>
  <c r="K651" s="1"/>
  <c r="J650"/>
  <c r="I650"/>
  <c r="I649"/>
  <c r="K649" s="1"/>
  <c r="I648"/>
  <c r="K648" s="1"/>
  <c r="I647"/>
  <c r="K647" s="1"/>
  <c r="I646"/>
  <c r="K646" s="1"/>
  <c r="I645"/>
  <c r="K645" s="1"/>
  <c r="J644"/>
  <c r="I644"/>
  <c r="J643"/>
  <c r="I643"/>
  <c r="I642"/>
  <c r="K642" s="1"/>
  <c r="J641"/>
  <c r="I641"/>
  <c r="J640"/>
  <c r="I640"/>
  <c r="J639"/>
  <c r="I639"/>
  <c r="J638"/>
  <c r="I638"/>
  <c r="J637"/>
  <c r="I637"/>
  <c r="I662"/>
  <c r="K662" s="1"/>
  <c r="I663"/>
  <c r="J663"/>
  <c r="I664"/>
  <c r="K664" s="1"/>
  <c r="I665"/>
  <c r="J665"/>
  <c r="I666"/>
  <c r="K666" s="1"/>
  <c r="I667"/>
  <c r="J667"/>
  <c r="I668"/>
  <c r="K668" s="1"/>
  <c r="I669"/>
  <c r="J669"/>
  <c r="I670"/>
  <c r="J670"/>
  <c r="I671"/>
  <c r="J671"/>
  <c r="I672"/>
  <c r="J672"/>
  <c r="I673"/>
  <c r="J673"/>
  <c r="I674"/>
  <c r="J674"/>
  <c r="I675"/>
  <c r="J675"/>
  <c r="I676"/>
  <c r="J676"/>
  <c r="I677"/>
  <c r="J677"/>
  <c r="I678"/>
  <c r="J678"/>
  <c r="I679"/>
  <c r="J679"/>
  <c r="I680"/>
  <c r="J680"/>
  <c r="I681"/>
  <c r="J681"/>
  <c r="I682"/>
  <c r="J682"/>
  <c r="I683"/>
  <c r="J683"/>
  <c r="I684"/>
  <c r="J684"/>
  <c r="I685"/>
  <c r="J685"/>
  <c r="I721"/>
  <c r="K721" s="1"/>
  <c r="I720"/>
  <c r="K720" s="1"/>
  <c r="J719"/>
  <c r="I719"/>
  <c r="J718"/>
  <c r="I718"/>
  <c r="I717"/>
  <c r="K717" s="1"/>
  <c r="I716"/>
  <c r="K716" s="1"/>
  <c r="J715"/>
  <c r="I715"/>
  <c r="I714"/>
  <c r="K714" s="1"/>
  <c r="I713"/>
  <c r="K713" s="1"/>
  <c r="I712"/>
  <c r="K712" s="1"/>
  <c r="I711"/>
  <c r="K711" s="1"/>
  <c r="I710"/>
  <c r="K710" s="1"/>
  <c r="I709"/>
  <c r="K709" s="1"/>
  <c r="I708"/>
  <c r="K708" s="1"/>
  <c r="I707"/>
  <c r="K707" s="1"/>
  <c r="J706"/>
  <c r="I706"/>
  <c r="I705"/>
  <c r="K705" s="1"/>
  <c r="J704"/>
  <c r="I704"/>
  <c r="J703"/>
  <c r="I703"/>
  <c r="J702"/>
  <c r="I702"/>
  <c r="J701"/>
  <c r="I701"/>
  <c r="J700"/>
  <c r="I700"/>
  <c r="J699"/>
  <c r="I699"/>
  <c r="J698"/>
  <c r="I698"/>
  <c r="J697"/>
  <c r="I697"/>
  <c r="J696"/>
  <c r="I696"/>
  <c r="J695"/>
  <c r="I695"/>
  <c r="J694"/>
  <c r="I694"/>
  <c r="J693"/>
  <c r="I693"/>
  <c r="J692"/>
  <c r="I692"/>
  <c r="J691"/>
  <c r="I691"/>
  <c r="J690"/>
  <c r="I690"/>
  <c r="J689"/>
  <c r="I689"/>
  <c r="J688"/>
  <c r="I688"/>
  <c r="J687"/>
  <c r="I687"/>
  <c r="J686"/>
  <c r="I686"/>
  <c r="K536" l="1"/>
  <c r="K537"/>
  <c r="K533"/>
  <c r="K534"/>
  <c r="K535"/>
  <c r="K640"/>
  <c r="K650"/>
  <c r="K665"/>
  <c r="K685"/>
  <c r="K684"/>
  <c r="K683"/>
  <c r="K681"/>
  <c r="K679"/>
  <c r="K677"/>
  <c r="K675"/>
  <c r="K673"/>
  <c r="K672"/>
  <c r="K671"/>
  <c r="K669"/>
  <c r="K643"/>
  <c r="K644"/>
  <c r="K652"/>
  <c r="K641"/>
  <c r="K676"/>
  <c r="K680"/>
  <c r="K657"/>
  <c r="K637"/>
  <c r="K638"/>
  <c r="K639"/>
  <c r="K655"/>
  <c r="K682"/>
  <c r="K678"/>
  <c r="K674"/>
  <c r="K670"/>
  <c r="K667"/>
  <c r="K663"/>
  <c r="K686"/>
  <c r="K687"/>
  <c r="K688"/>
  <c r="K689"/>
  <c r="K690"/>
  <c r="K691"/>
  <c r="K692"/>
  <c r="K693"/>
  <c r="K694"/>
  <c r="K695"/>
  <c r="K696"/>
  <c r="K697"/>
  <c r="K698"/>
  <c r="K719"/>
  <c r="K699"/>
  <c r="K700"/>
  <c r="K701"/>
  <c r="K702"/>
  <c r="K706"/>
  <c r="K703"/>
  <c r="K704"/>
  <c r="K715"/>
  <c r="K718"/>
  <c r="I524"/>
  <c r="K524" s="1"/>
  <c r="I525"/>
  <c r="K525" s="1"/>
  <c r="I526"/>
  <c r="K526" s="1"/>
  <c r="I527"/>
  <c r="K527" s="1"/>
  <c r="I528"/>
  <c r="J529"/>
  <c r="I529"/>
  <c r="I530"/>
  <c r="K528" l="1"/>
  <c r="K529"/>
  <c r="K530"/>
  <c r="K722" l="1"/>
</calcChain>
</file>

<file path=xl/sharedStrings.xml><?xml version="1.0" encoding="utf-8"?>
<sst xmlns="http://schemas.openxmlformats.org/spreadsheetml/2006/main" count="1760" uniqueCount="254">
  <si>
    <t>DATE</t>
  </si>
  <si>
    <t>SCRIP</t>
  </si>
  <si>
    <t>STRIKE PRICE</t>
  </si>
  <si>
    <t>RECO</t>
  </si>
  <si>
    <t>RATE</t>
  </si>
  <si>
    <t>TGT1</t>
  </si>
  <si>
    <t>TGT2</t>
  </si>
  <si>
    <t>PROFIT / LOSS</t>
  </si>
  <si>
    <t>TOTAL P &amp; L</t>
  </si>
  <si>
    <t>BUY</t>
  </si>
  <si>
    <t>LT CALL</t>
  </si>
  <si>
    <t>TOTAL PROFIT</t>
  </si>
  <si>
    <t>ARVIND CALL</t>
  </si>
  <si>
    <t>TORNTPOWER</t>
  </si>
  <si>
    <t>HINALCO PUT</t>
  </si>
  <si>
    <t>BAJFINANCE CALL</t>
  </si>
  <si>
    <t>OPTION PREMIUM</t>
  </si>
  <si>
    <t>SUNTV PUT</t>
  </si>
  <si>
    <t>LOT SIZE</t>
  </si>
  <si>
    <t>MCDOWELL-N PUT</t>
  </si>
  <si>
    <t>CANFINHOME CALL</t>
  </si>
  <si>
    <t>MINDTREE CALL</t>
  </si>
  <si>
    <t>IDBI CALL</t>
  </si>
  <si>
    <t>BANKBARODA PUT</t>
  </si>
  <si>
    <t>RELCAPITAL PUT</t>
  </si>
  <si>
    <t>PNB PUT</t>
  </si>
  <si>
    <t>APOLLOTYRE CALL</t>
  </si>
  <si>
    <t>HCLTECH CALL</t>
  </si>
  <si>
    <t>BHARATFORGE CALL</t>
  </si>
  <si>
    <t>INDIGO CALL</t>
  </si>
  <si>
    <t>ASHOKLEY CALL</t>
  </si>
  <si>
    <t>HDFC PUT</t>
  </si>
  <si>
    <t>JSWSTEL CALL</t>
  </si>
  <si>
    <t>TVSMOTOR PUT</t>
  </si>
  <si>
    <t>IOC CALL</t>
  </si>
  <si>
    <t>HDFC CALL</t>
  </si>
  <si>
    <t>IBULHSGFIN CALL</t>
  </si>
  <si>
    <t>PCJEWELLER PUT</t>
  </si>
  <si>
    <t>UPL CALL</t>
  </si>
  <si>
    <t>TECHM CALL</t>
  </si>
  <si>
    <t>BIOCON CALL</t>
  </si>
  <si>
    <t>JINDALSTEL CALL</t>
  </si>
  <si>
    <t>JUBFOOD CALL</t>
  </si>
  <si>
    <t>HINDZINC PUT</t>
  </si>
  <si>
    <t>ADANIENT CALL</t>
  </si>
  <si>
    <t>JUSTDIAL CALL</t>
  </si>
  <si>
    <t>ICIL CALL</t>
  </si>
  <si>
    <t>PCJEWELLER CALL</t>
  </si>
  <si>
    <t>RELCAPITAL CALL</t>
  </si>
  <si>
    <t>NIFTY PUT</t>
  </si>
  <si>
    <t>SAIL CALL</t>
  </si>
  <si>
    <t>JETAIRWAYS CALL</t>
  </si>
  <si>
    <t>TATASTEEL CALL</t>
  </si>
  <si>
    <t>TATAGLOBAL PUT</t>
  </si>
  <si>
    <t>TV18BRDCST CALL</t>
  </si>
  <si>
    <t>ULTRATECHCEMENT CALL</t>
  </si>
  <si>
    <t>INFRATEL PUT</t>
  </si>
  <si>
    <t>L&amp;TFH PUT</t>
  </si>
  <si>
    <t>DLF PUT</t>
  </si>
  <si>
    <t>SRTRANSFIN CALL</t>
  </si>
  <si>
    <t>HEXWARE CALL</t>
  </si>
  <si>
    <t>INDUSINDBANK CALL</t>
  </si>
  <si>
    <t>CENTURYTEX CALL</t>
  </si>
  <si>
    <t>ZEEL CALL</t>
  </si>
  <si>
    <t>APOLLOHOSPITAL CALL</t>
  </si>
  <si>
    <t>AJANTAPHARMA CALL</t>
  </si>
  <si>
    <t>ICICIBANK CALL</t>
  </si>
  <si>
    <t>TITAN CALL</t>
  </si>
  <si>
    <t>BERGERPAINT CALL</t>
  </si>
  <si>
    <t>BPCL CALL</t>
  </si>
  <si>
    <t>CANARABANK PUTS</t>
  </si>
  <si>
    <t>TV18BRDCST PUT</t>
  </si>
  <si>
    <t>ULTRATECHCEMENT PUT</t>
  </si>
  <si>
    <t>CANARABANK CALL</t>
  </si>
  <si>
    <t>IOC PUT</t>
  </si>
  <si>
    <t>ORIENTALBANK CALL</t>
  </si>
  <si>
    <t>VEDL PUT</t>
  </si>
  <si>
    <t>GODREJCP CALL</t>
  </si>
  <si>
    <t>SUNPHARMA CALL</t>
  </si>
  <si>
    <t>NIITTECH CALL</t>
  </si>
  <si>
    <t>IRB CALL</t>
  </si>
  <si>
    <t>ESCORT CALL</t>
  </si>
  <si>
    <t>DCBBANK CALL</t>
  </si>
  <si>
    <t>SUNTV CALL</t>
  </si>
  <si>
    <t>TORNTPOWER CALL</t>
  </si>
  <si>
    <t xml:space="preserve">ULTRATECH CALL </t>
  </si>
  <si>
    <t>YESBANK CALL</t>
  </si>
  <si>
    <t>PCJWELLER PUT</t>
  </si>
  <si>
    <t>L&amp;TFH CALL</t>
  </si>
  <si>
    <t>ICICIPRULI CALL</t>
  </si>
  <si>
    <t>AMARAJABAT CALL</t>
  </si>
  <si>
    <t>TATAELXSI CALL</t>
  </si>
  <si>
    <t>NATIONALALUM CALL</t>
  </si>
  <si>
    <t>TITAN PUT</t>
  </si>
  <si>
    <t>EQUITAS CALL</t>
  </si>
  <si>
    <t>INDIANBANK CALL</t>
  </si>
  <si>
    <t>HAVELL CALL</t>
  </si>
  <si>
    <t>CASTROLIND CALL</t>
  </si>
  <si>
    <t>TATAMOTOR CALL</t>
  </si>
  <si>
    <t>KOTAKBANK CALL</t>
  </si>
  <si>
    <t>AXISBANK CALL</t>
  </si>
  <si>
    <t>HINDALCO CALL</t>
  </si>
  <si>
    <t>HINDZINC CALL</t>
  </si>
  <si>
    <t>HINDALCALL</t>
  </si>
  <si>
    <t>JETAIRWAYS PUT</t>
  </si>
  <si>
    <t>MOTHERSUMI PUT</t>
  </si>
  <si>
    <t>CANBANK PUT</t>
  </si>
  <si>
    <t>INDIACEMMENT CALL</t>
  </si>
  <si>
    <t>RCOM CALL</t>
  </si>
  <si>
    <t>JPASSOCIATE CALL</t>
  </si>
  <si>
    <t>JINDALSTEL PUT</t>
  </si>
  <si>
    <t>BATAINDIA CALLL</t>
  </si>
  <si>
    <t>AUROPHARMA CALL</t>
  </si>
  <si>
    <t>KSCL CALL</t>
  </si>
  <si>
    <t>MCDOWELL-N CALL</t>
  </si>
  <si>
    <t>PFC CALL</t>
  </si>
  <si>
    <t>MCX CALL</t>
  </si>
  <si>
    <t>CGPOWER PUT</t>
  </si>
  <si>
    <t>BHEL CALL</t>
  </si>
  <si>
    <t>SYNDICATEBANK CALL</t>
  </si>
  <si>
    <t>TATASTEEL PUT</t>
  </si>
  <si>
    <t>KTKBANK CALL</t>
  </si>
  <si>
    <t>BHARATFORGE PUT</t>
  </si>
  <si>
    <t>GSFC PUT</t>
  </si>
  <si>
    <t>BAJAJFINERV CALL</t>
  </si>
  <si>
    <t>HINUNILVR CALL</t>
  </si>
  <si>
    <t>FEDERALBANK PUT</t>
  </si>
  <si>
    <t>ULTRATECH PUT</t>
  </si>
  <si>
    <t>AMBUJACE PUT</t>
  </si>
  <si>
    <t>DHFL CALL</t>
  </si>
  <si>
    <t>BATAINDIA CALL</t>
  </si>
  <si>
    <t>MFSL CALL</t>
  </si>
  <si>
    <t>JINDALSTEEL CALL</t>
  </si>
  <si>
    <t>RELIANCE CALL</t>
  </si>
  <si>
    <t>HINDPETRO CALL</t>
  </si>
  <si>
    <t>BAJAJAUTO CALL</t>
  </si>
  <si>
    <t>CIPLA CALL</t>
  </si>
  <si>
    <t>PNB CALL</t>
  </si>
  <si>
    <t>JINDALSTEEL PUT</t>
  </si>
  <si>
    <t>LUPIN CALL</t>
  </si>
  <si>
    <t>BAJFINANCE PUT</t>
  </si>
  <si>
    <t>BEL PUT</t>
  </si>
  <si>
    <t>RELINFRA CALL</t>
  </si>
  <si>
    <t>INDIACEMENT CALL</t>
  </si>
  <si>
    <t>RECLTD CALL</t>
  </si>
  <si>
    <t>WOCKPHARMA CALL</t>
  </si>
  <si>
    <t>DHFL PUT</t>
  </si>
  <si>
    <t>STAR CALL</t>
  </si>
  <si>
    <t>NCC CALL</t>
  </si>
  <si>
    <t>ADANIPORT PUT</t>
  </si>
  <si>
    <t>ARVIND PUT</t>
  </si>
  <si>
    <t>INFRATEL CALL</t>
  </si>
  <si>
    <t>JETAIRWAY CALL</t>
  </si>
  <si>
    <t>JSWSTEEL PUT</t>
  </si>
  <si>
    <t>BIOCON PUT</t>
  </si>
  <si>
    <t>GRASIM CALL</t>
  </si>
  <si>
    <t>NIITTECH PUT</t>
  </si>
  <si>
    <t>ADANIENT PUT</t>
  </si>
  <si>
    <t>HINDALCO PUT</t>
  </si>
  <si>
    <t>WOCKPHARMA PUT</t>
  </si>
  <si>
    <t>AUROPHARMA PUT</t>
  </si>
  <si>
    <t>BANKNIFTY CALL</t>
  </si>
  <si>
    <t>BANKNIFTY PUT</t>
  </si>
  <si>
    <t>BANKBARODA CALL</t>
  </si>
  <si>
    <t>UPL PUT</t>
  </si>
  <si>
    <t>JSWSTEL PUT</t>
  </si>
  <si>
    <t>DLF CALL</t>
  </si>
  <si>
    <t>YESBANK PUT</t>
  </si>
  <si>
    <t>MARUTI CALL</t>
  </si>
  <si>
    <t>HINDUNILVR CALL</t>
  </si>
  <si>
    <t>IBULHSFIN CALL</t>
  </si>
  <si>
    <t>SUNPHARMA PUT</t>
  </si>
  <si>
    <t>CAPF CALL</t>
  </si>
  <si>
    <t>MANAPPURAM CALL</t>
  </si>
  <si>
    <t>MINDTREE CAL</t>
  </si>
  <si>
    <t>INFY CALL</t>
  </si>
  <si>
    <t>OGNC CALL</t>
  </si>
  <si>
    <t>JUBLFOOD</t>
  </si>
  <si>
    <t>TATACHEMICAL CALL</t>
  </si>
  <si>
    <t>SIEMENS CALL</t>
  </si>
  <si>
    <t>PEL CALL</t>
  </si>
  <si>
    <t>TATAGLOBAL CALL</t>
  </si>
  <si>
    <t>SELL</t>
  </si>
  <si>
    <t>APOLLOTYRE PUT</t>
  </si>
  <si>
    <t>BEML PUT</t>
  </si>
  <si>
    <t>CANBK CALL</t>
  </si>
  <si>
    <t>UBL CALL</t>
  </si>
  <si>
    <t>ASHOKLEY PUT</t>
  </si>
  <si>
    <t>PIDILITE CALL</t>
  </si>
  <si>
    <t>SBIN CALL</t>
  </si>
  <si>
    <t>ADANIPORT CALL</t>
  </si>
  <si>
    <t>SUTV CALL</t>
  </si>
  <si>
    <t>ICICIPRULI PUT</t>
  </si>
  <si>
    <t>SRF CALL</t>
  </si>
  <si>
    <t>SRT CALL</t>
  </si>
  <si>
    <t>SRF PUT</t>
  </si>
  <si>
    <t>STAR PUT</t>
  </si>
  <si>
    <t>MCDOWELL-N CAL</t>
  </si>
  <si>
    <t>ICICIPRULIFE CALL</t>
  </si>
  <si>
    <t>TATAMOTOR PUT</t>
  </si>
  <si>
    <t>UJJIVAN CALL</t>
  </si>
  <si>
    <t>ZEEL PUT</t>
  </si>
  <si>
    <t>IRB PUT</t>
  </si>
  <si>
    <t>BPCL PUT</t>
  </si>
  <si>
    <t>ESCORTS PUT</t>
  </si>
  <si>
    <t>JUSTDIAL PUT</t>
  </si>
  <si>
    <t>HINDACO CALL</t>
  </si>
  <si>
    <t>DRREDDY CALL</t>
  </si>
  <si>
    <t>DRREEDY CALL</t>
  </si>
  <si>
    <t>SRT PUT</t>
  </si>
  <si>
    <t>CANBK PUT</t>
  </si>
  <si>
    <t>BHARATFIN PUT</t>
  </si>
  <si>
    <t>APLLOTYRE</t>
  </si>
  <si>
    <t>CEAT CALL</t>
  </si>
  <si>
    <t>CADILAH CALL</t>
  </si>
  <si>
    <t>ESCORTS CALL</t>
  </si>
  <si>
    <t>ESCORT PUT</t>
  </si>
  <si>
    <t>ASIANPAINT CALL</t>
  </si>
  <si>
    <t>JUBLFOOD CALL</t>
  </si>
  <si>
    <t>HEROMOTOCO CALL</t>
  </si>
  <si>
    <t>COALINDIA CALL</t>
  </si>
  <si>
    <t>CESC CALL</t>
  </si>
  <si>
    <t>CENTURYTEX PUT</t>
  </si>
  <si>
    <t>UBL PUT</t>
  </si>
  <si>
    <t>JSWSTEEL CALL</t>
  </si>
  <si>
    <t>RBLBANK PUT</t>
  </si>
  <si>
    <t>MCX PUT</t>
  </si>
  <si>
    <t>TVSMOTOR CALL</t>
  </si>
  <si>
    <t>APOLLOHOSPITAL PUT</t>
  </si>
  <si>
    <t>HEXAWARE CALL</t>
  </si>
  <si>
    <t>PEL PUT</t>
  </si>
  <si>
    <t>GRASIM PUT</t>
  </si>
  <si>
    <t>KOTAKBANK PUT</t>
  </si>
  <si>
    <t>ULTRACEMCO CALL</t>
  </si>
  <si>
    <t>STOPLOSS</t>
  </si>
  <si>
    <t>BHARTIARTL CALL</t>
  </si>
  <si>
    <t>NIFYT CALL</t>
  </si>
  <si>
    <t>GLENMARK CALL</t>
  </si>
  <si>
    <t>GLENMARK PUT</t>
  </si>
  <si>
    <t>INDUSIND CALL</t>
  </si>
  <si>
    <t>RBLBANK CALL</t>
  </si>
  <si>
    <t>NIFTY CALL</t>
  </si>
  <si>
    <t>DR REDDY CALL</t>
  </si>
  <si>
    <t>CUMMINSIND CALL</t>
  </si>
  <si>
    <t>MUTHOOTFIN CALL</t>
  </si>
  <si>
    <t>NIITTEC CALL</t>
  </si>
  <si>
    <t>BHARTIARTL PUT</t>
  </si>
  <si>
    <t>INFY PUT</t>
  </si>
  <si>
    <t>BALKRISIND CALL</t>
  </si>
  <si>
    <t>BHARATFORG PUT</t>
  </si>
  <si>
    <t>CONCOR CALL</t>
  </si>
  <si>
    <t>BHARATFORG CALL</t>
  </si>
  <si>
    <t>COALINDIA PUT</t>
  </si>
  <si>
    <t>LICHSGFIN CALL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</si>
</sst>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[$-409]d\-mmm\-yyyy;@"/>
    <numFmt numFmtId="166" formatCode="0.00;[Red]0.00"/>
    <numFmt numFmtId="167" formatCode="0;[Red]0"/>
  </numFmts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2" fontId="2" fillId="2" borderId="8" xfId="0" applyNumberFormat="1" applyFont="1" applyFill="1" applyBorder="1" applyAlignment="1">
      <alignment horizontal="center" vertical="center"/>
    </xf>
    <xf numFmtId="167" fontId="4" fillId="3" borderId="8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0" fillId="2" borderId="0" xfId="0" applyFill="1"/>
    <xf numFmtId="0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167" fontId="7" fillId="3" borderId="3" xfId="0" applyNumberFormat="1" applyFont="1" applyFill="1" applyBorder="1" applyAlignment="1">
      <alignment horizontal="center" vertical="center"/>
    </xf>
    <xf numFmtId="167" fontId="7" fillId="3" borderId="4" xfId="0" applyNumberFormat="1" applyFont="1" applyFill="1" applyBorder="1" applyAlignment="1">
      <alignment horizontal="center" vertical="center"/>
    </xf>
    <xf numFmtId="167" fontId="7" fillId="3" borderId="5" xfId="0" applyNumberFormat="1" applyFont="1" applyFill="1" applyBorder="1" applyAlignment="1">
      <alignment horizontal="center" vertical="center"/>
    </xf>
    <xf numFmtId="167" fontId="7" fillId="3" borderId="7" xfId="0" applyNumberFormat="1" applyFont="1" applyFill="1" applyBorder="1" applyAlignment="1">
      <alignment horizontal="center" vertical="center"/>
    </xf>
    <xf numFmtId="167" fontId="7" fillId="3" borderId="10" xfId="0" applyNumberFormat="1" applyFont="1" applyFill="1" applyBorder="1" applyAlignment="1">
      <alignment horizontal="center" vertical="center"/>
    </xf>
    <xf numFmtId="167" fontId="7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66" fontId="7" fillId="3" borderId="10" xfId="0" applyNumberFormat="1" applyFon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942975</xdr:colOff>
      <xdr:row>3</xdr:row>
      <xdr:rowOff>238125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52650" cy="8477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876300</xdr:colOff>
      <xdr:row>2</xdr:row>
      <xdr:rowOff>228600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0859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3"/>
  <sheetViews>
    <sheetView tabSelected="1" workbookViewId="0">
      <selection activeCell="A8" sqref="A8"/>
    </sheetView>
  </sheetViews>
  <sheetFormatPr defaultColWidth="16.140625" defaultRowHeight="15"/>
  <cols>
    <col min="1" max="1" width="17.140625" customWidth="1"/>
    <col min="2" max="2" width="24.42578125" bestFit="1" customWidth="1"/>
    <col min="3" max="3" width="13.7109375" bestFit="1" customWidth="1"/>
    <col min="4" max="4" width="10" customWidth="1"/>
    <col min="5" max="5" width="8.5703125" customWidth="1"/>
    <col min="6" max="6" width="8.28515625" customWidth="1"/>
    <col min="7" max="7" width="8.5703125" customWidth="1"/>
    <col min="8" max="8" width="7.42578125" customWidth="1"/>
    <col min="9" max="9" width="12.140625" customWidth="1"/>
    <col min="10" max="10" width="12.7109375" customWidth="1"/>
    <col min="11" max="11" width="15.28515625" customWidth="1"/>
  </cols>
  <sheetData>
    <row r="1" spans="1:13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9"/>
      <c r="L1" s="29"/>
    </row>
    <row r="2" spans="1:13" ht="15" customHeight="1">
      <c r="A2" s="3"/>
      <c r="B2" s="4"/>
      <c r="C2" s="29" t="s">
        <v>16</v>
      </c>
      <c r="D2" s="29"/>
      <c r="E2" s="29"/>
      <c r="F2" s="29"/>
      <c r="G2" s="29"/>
      <c r="H2" s="29"/>
      <c r="I2" s="4"/>
      <c r="J2" s="4"/>
      <c r="K2" s="29"/>
      <c r="L2" s="29"/>
    </row>
    <row r="3" spans="1:13" ht="15" customHeight="1">
      <c r="A3" s="3"/>
      <c r="B3" s="4"/>
      <c r="C3" s="29"/>
      <c r="D3" s="29"/>
      <c r="E3" s="29"/>
      <c r="F3" s="29"/>
      <c r="G3" s="29"/>
      <c r="H3" s="29"/>
      <c r="I3" s="4"/>
      <c r="J3" s="4"/>
      <c r="K3" s="29"/>
      <c r="L3" s="29"/>
    </row>
    <row r="4" spans="1:13" ht="21" customHeight="1">
      <c r="A4" s="5"/>
      <c r="B4" s="6"/>
      <c r="C4" s="6"/>
      <c r="D4" s="6"/>
      <c r="E4" s="6"/>
      <c r="F4" s="6"/>
      <c r="G4" s="6"/>
      <c r="H4" s="6"/>
      <c r="I4" s="6"/>
      <c r="J4" s="6"/>
      <c r="K4" s="29"/>
      <c r="L4" s="29"/>
    </row>
    <row r="5" spans="1:13" ht="15.75" customHeight="1">
      <c r="A5" s="31" t="s">
        <v>0</v>
      </c>
      <c r="B5" s="19" t="s">
        <v>1</v>
      </c>
      <c r="C5" s="33" t="s">
        <v>2</v>
      </c>
      <c r="D5" s="19" t="s">
        <v>18</v>
      </c>
      <c r="E5" s="19" t="s">
        <v>3</v>
      </c>
      <c r="F5" s="30" t="s">
        <v>4</v>
      </c>
      <c r="G5" s="30" t="s">
        <v>5</v>
      </c>
      <c r="H5" s="30" t="s">
        <v>6</v>
      </c>
      <c r="I5" s="19" t="s">
        <v>7</v>
      </c>
      <c r="J5" s="19"/>
      <c r="K5" s="20" t="s">
        <v>8</v>
      </c>
      <c r="L5" s="18"/>
    </row>
    <row r="6" spans="1:13" ht="15.75" customHeight="1">
      <c r="A6" s="31"/>
      <c r="B6" s="32"/>
      <c r="C6" s="34"/>
      <c r="D6" s="19"/>
      <c r="E6" s="19"/>
      <c r="F6" s="30"/>
      <c r="G6" s="30"/>
      <c r="H6" s="30"/>
      <c r="I6" s="19"/>
      <c r="J6" s="19"/>
      <c r="K6" s="21"/>
      <c r="L6" s="17" t="s">
        <v>234</v>
      </c>
      <c r="M6" s="12"/>
    </row>
    <row r="7" spans="1:13" ht="15.75">
      <c r="A7" s="31"/>
      <c r="B7" s="32"/>
      <c r="C7" s="35"/>
      <c r="D7" s="19"/>
      <c r="E7" s="19"/>
      <c r="F7" s="30"/>
      <c r="G7" s="30"/>
      <c r="H7" s="30"/>
      <c r="I7" s="7" t="s">
        <v>5</v>
      </c>
      <c r="J7" s="7" t="s">
        <v>6</v>
      </c>
      <c r="K7" s="22"/>
      <c r="L7" s="16"/>
      <c r="M7" s="12"/>
    </row>
    <row r="8" spans="1:13" ht="15.75">
      <c r="A8" s="8"/>
      <c r="B8" s="9"/>
      <c r="C8" s="9"/>
      <c r="D8" s="9"/>
      <c r="E8" s="9"/>
      <c r="F8" s="10"/>
      <c r="G8" s="10"/>
      <c r="H8" s="10"/>
      <c r="I8" s="10"/>
      <c r="J8" s="10"/>
      <c r="K8" s="11"/>
      <c r="L8" s="12"/>
      <c r="M8" s="12"/>
    </row>
    <row r="9" spans="1:13" s="12" customFormat="1" ht="15.75">
      <c r="A9" s="8">
        <v>43886</v>
      </c>
      <c r="B9" s="9" t="s">
        <v>79</v>
      </c>
      <c r="C9" s="9">
        <v>1880</v>
      </c>
      <c r="D9" s="9">
        <v>375</v>
      </c>
      <c r="E9" s="9" t="s">
        <v>9</v>
      </c>
      <c r="F9" s="10">
        <v>32</v>
      </c>
      <c r="G9" s="10">
        <v>40</v>
      </c>
      <c r="H9" s="10">
        <v>50</v>
      </c>
      <c r="I9" s="10">
        <f t="shared" ref="I9:I10" si="0">IF(E9="BUY",(G9-F9)*D9,(F9-G9)*D9)</f>
        <v>3000</v>
      </c>
      <c r="J9" s="10">
        <v>0</v>
      </c>
      <c r="K9" s="11">
        <f t="shared" ref="K9:K10" si="1">SUM(I9,J9)</f>
        <v>3000</v>
      </c>
      <c r="L9" s="11">
        <v>23.3</v>
      </c>
    </row>
    <row r="10" spans="1:13" s="12" customFormat="1" ht="15.75">
      <c r="A10" s="8">
        <v>43885</v>
      </c>
      <c r="B10" s="9" t="s">
        <v>201</v>
      </c>
      <c r="C10" s="9">
        <v>260</v>
      </c>
      <c r="D10" s="9">
        <v>1300</v>
      </c>
      <c r="E10" s="9" t="s">
        <v>9</v>
      </c>
      <c r="F10" s="10">
        <v>10.55</v>
      </c>
      <c r="G10" s="10">
        <v>11.8</v>
      </c>
      <c r="H10" s="10">
        <v>12.8</v>
      </c>
      <c r="I10" s="10">
        <f t="shared" si="0"/>
        <v>1625</v>
      </c>
      <c r="J10" s="10">
        <v>0</v>
      </c>
      <c r="K10" s="11">
        <f t="shared" si="1"/>
        <v>1625</v>
      </c>
      <c r="L10" s="11">
        <v>8</v>
      </c>
    </row>
    <row r="11" spans="1:13" s="12" customFormat="1" ht="15.75">
      <c r="A11" s="8">
        <v>43881</v>
      </c>
      <c r="B11" s="9" t="s">
        <v>32</v>
      </c>
      <c r="C11" s="9">
        <v>280</v>
      </c>
      <c r="D11" s="9">
        <v>2300</v>
      </c>
      <c r="E11" s="9" t="s">
        <v>9</v>
      </c>
      <c r="F11" s="10">
        <v>6.8</v>
      </c>
      <c r="G11" s="10">
        <v>8</v>
      </c>
      <c r="H11" s="10">
        <v>8.85</v>
      </c>
      <c r="I11" s="10">
        <f t="shared" ref="I11:I28" si="2">IF(E11="BUY",(G11-F11)*D11,(F11-G11)*D11)</f>
        <v>2760.0000000000005</v>
      </c>
      <c r="J11" s="10">
        <f t="shared" ref="J11" si="3">IF(H11=0,"0.00",IF(E11="BUY",(H11-G11)*D11,(G11-H11)*D11))</f>
        <v>1954.9999999999991</v>
      </c>
      <c r="K11" s="11">
        <f t="shared" ref="K11:K28" si="4">SUM(I11,J11)</f>
        <v>4715</v>
      </c>
      <c r="L11" s="11">
        <v>6.2</v>
      </c>
    </row>
    <row r="12" spans="1:13" s="12" customFormat="1" ht="15.75">
      <c r="A12" s="8">
        <v>43880</v>
      </c>
      <c r="B12" s="9" t="s">
        <v>63</v>
      </c>
      <c r="C12" s="9">
        <v>260</v>
      </c>
      <c r="D12" s="9">
        <v>1300</v>
      </c>
      <c r="E12" s="9" t="s">
        <v>9</v>
      </c>
      <c r="F12" s="10">
        <v>5</v>
      </c>
      <c r="G12" s="10">
        <v>6.5</v>
      </c>
      <c r="H12" s="10">
        <v>8</v>
      </c>
      <c r="I12" s="10">
        <f t="shared" si="2"/>
        <v>1950</v>
      </c>
      <c r="J12" s="10">
        <v>0</v>
      </c>
      <c r="K12" s="11">
        <f t="shared" si="4"/>
        <v>1950</v>
      </c>
      <c r="L12" s="11">
        <v>3</v>
      </c>
    </row>
    <row r="13" spans="1:13" s="12" customFormat="1" ht="15.75">
      <c r="A13" s="8">
        <v>43878</v>
      </c>
      <c r="B13" s="9" t="s">
        <v>244</v>
      </c>
      <c r="C13" s="9">
        <v>800</v>
      </c>
      <c r="D13" s="9">
        <v>1500</v>
      </c>
      <c r="E13" s="9" t="s">
        <v>9</v>
      </c>
      <c r="F13" s="10">
        <v>23.3</v>
      </c>
      <c r="G13" s="10">
        <v>26</v>
      </c>
      <c r="H13" s="10">
        <v>28</v>
      </c>
      <c r="I13" s="10">
        <f t="shared" si="2"/>
        <v>4049.9999999999991</v>
      </c>
      <c r="J13" s="10">
        <f t="shared" ref="J13" si="5">IF(H13=0,"0.00",IF(E13="BUY",(H13-G13)*D13,(G13-H13)*D13))</f>
        <v>3000</v>
      </c>
      <c r="K13" s="11">
        <f t="shared" si="4"/>
        <v>7049.9999999999991</v>
      </c>
      <c r="L13" s="11">
        <v>20</v>
      </c>
    </row>
    <row r="14" spans="1:13" s="12" customFormat="1" ht="15.75">
      <c r="A14" s="8">
        <v>43875</v>
      </c>
      <c r="B14" s="9" t="s">
        <v>66</v>
      </c>
      <c r="C14" s="9">
        <v>550</v>
      </c>
      <c r="D14" s="9">
        <v>1350</v>
      </c>
      <c r="E14" s="9" t="s">
        <v>9</v>
      </c>
      <c r="F14" s="10">
        <v>11.6</v>
      </c>
      <c r="G14" s="10">
        <v>12.65</v>
      </c>
      <c r="H14" s="10">
        <v>15.5</v>
      </c>
      <c r="I14" s="10">
        <f t="shared" si="2"/>
        <v>1417.5000000000009</v>
      </c>
      <c r="J14" s="10">
        <v>0</v>
      </c>
      <c r="K14" s="11">
        <f t="shared" si="4"/>
        <v>1417.5000000000009</v>
      </c>
      <c r="L14" s="11">
        <v>10</v>
      </c>
    </row>
    <row r="15" spans="1:13" s="12" customFormat="1" ht="15.75">
      <c r="A15" s="8">
        <v>43873</v>
      </c>
      <c r="B15" s="9" t="s">
        <v>99</v>
      </c>
      <c r="C15" s="9">
        <v>1700</v>
      </c>
      <c r="D15" s="9">
        <v>400</v>
      </c>
      <c r="E15" s="9" t="s">
        <v>9</v>
      </c>
      <c r="F15" s="10">
        <v>12.6</v>
      </c>
      <c r="G15" s="10">
        <v>13.8</v>
      </c>
      <c r="H15" s="10">
        <v>15.5</v>
      </c>
      <c r="I15" s="10">
        <f t="shared" si="2"/>
        <v>480.00000000000045</v>
      </c>
      <c r="J15" s="10">
        <f t="shared" ref="J15" si="6">IF(H15=0,"0.00",IF(E15="BUY",(H15-G15)*D15,(G15-H15)*D15))</f>
        <v>679.99999999999977</v>
      </c>
      <c r="K15" s="11">
        <f t="shared" si="4"/>
        <v>1160.0000000000002</v>
      </c>
      <c r="L15" s="11">
        <v>26</v>
      </c>
    </row>
    <row r="16" spans="1:13" s="12" customFormat="1" ht="15.75">
      <c r="A16" s="8">
        <v>43871</v>
      </c>
      <c r="B16" s="9" t="s">
        <v>230</v>
      </c>
      <c r="C16" s="9">
        <v>1550</v>
      </c>
      <c r="D16" s="9">
        <v>302</v>
      </c>
      <c r="E16" s="9" t="s">
        <v>9</v>
      </c>
      <c r="F16" s="10">
        <v>55</v>
      </c>
      <c r="G16" s="10">
        <v>65</v>
      </c>
      <c r="H16" s="10">
        <v>75</v>
      </c>
      <c r="I16" s="10">
        <f t="shared" si="2"/>
        <v>3020</v>
      </c>
      <c r="J16" s="10">
        <v>0</v>
      </c>
      <c r="K16" s="11">
        <f t="shared" si="4"/>
        <v>3020</v>
      </c>
      <c r="L16" s="11">
        <v>45</v>
      </c>
    </row>
    <row r="17" spans="1:12" s="12" customFormat="1" ht="15.75">
      <c r="A17" s="8">
        <v>43868</v>
      </c>
      <c r="B17" s="9" t="s">
        <v>112</v>
      </c>
      <c r="C17" s="9">
        <v>530</v>
      </c>
      <c r="D17" s="9">
        <v>1100</v>
      </c>
      <c r="E17" s="9" t="s">
        <v>9</v>
      </c>
      <c r="F17" s="10">
        <v>25.3</v>
      </c>
      <c r="G17" s="10">
        <v>26.5</v>
      </c>
      <c r="H17" s="10">
        <v>28.3</v>
      </c>
      <c r="I17" s="10">
        <f t="shared" si="2"/>
        <v>1319.9999999999993</v>
      </c>
      <c r="J17" s="10">
        <f t="shared" ref="J17" si="7">IF(H17=0,"0.00",IF(E17="BUY",(H17-G17)*D17,(G17-H17)*D17))</f>
        <v>1980.0000000000007</v>
      </c>
      <c r="K17" s="11">
        <f t="shared" si="4"/>
        <v>3300</v>
      </c>
      <c r="L17" s="11">
        <v>23</v>
      </c>
    </row>
    <row r="18" spans="1:12" s="12" customFormat="1" ht="15.75">
      <c r="A18" s="8">
        <v>43868</v>
      </c>
      <c r="B18" s="9" t="s">
        <v>114</v>
      </c>
      <c r="C18" s="9">
        <v>680</v>
      </c>
      <c r="D18" s="9">
        <v>1250</v>
      </c>
      <c r="E18" s="9" t="s">
        <v>9</v>
      </c>
      <c r="F18" s="10">
        <v>25.1</v>
      </c>
      <c r="G18" s="10">
        <v>23.5</v>
      </c>
      <c r="H18" s="10">
        <v>15.5</v>
      </c>
      <c r="I18" s="10">
        <f t="shared" si="2"/>
        <v>-2000.0000000000018</v>
      </c>
      <c r="J18" s="10">
        <v>0</v>
      </c>
      <c r="K18" s="11">
        <f t="shared" si="4"/>
        <v>-2000.0000000000018</v>
      </c>
      <c r="L18" s="11">
        <v>23.5</v>
      </c>
    </row>
    <row r="19" spans="1:12" s="12" customFormat="1" ht="15.75">
      <c r="A19" s="8">
        <v>43866</v>
      </c>
      <c r="B19" s="9" t="s">
        <v>250</v>
      </c>
      <c r="C19" s="9">
        <v>600</v>
      </c>
      <c r="D19" s="9">
        <v>1563</v>
      </c>
      <c r="E19" s="9" t="s">
        <v>9</v>
      </c>
      <c r="F19" s="10">
        <v>12.6</v>
      </c>
      <c r="G19" s="10">
        <v>13.8</v>
      </c>
      <c r="H19" s="10">
        <v>15.5</v>
      </c>
      <c r="I19" s="10">
        <f t="shared" si="2"/>
        <v>1875.6000000000017</v>
      </c>
      <c r="J19" s="10">
        <v>0</v>
      </c>
      <c r="K19" s="11">
        <f t="shared" si="4"/>
        <v>1875.6000000000017</v>
      </c>
      <c r="L19" s="11">
        <v>11</v>
      </c>
    </row>
    <row r="20" spans="1:12" s="12" customFormat="1" ht="15.75">
      <c r="A20" s="8">
        <v>43865</v>
      </c>
      <c r="B20" s="9" t="s">
        <v>112</v>
      </c>
      <c r="C20" s="9">
        <v>480</v>
      </c>
      <c r="D20" s="9">
        <v>1100</v>
      </c>
      <c r="E20" s="9" t="s">
        <v>9</v>
      </c>
      <c r="F20" s="10">
        <v>26.5</v>
      </c>
      <c r="G20" s="10">
        <v>28</v>
      </c>
      <c r="H20" s="10">
        <v>30</v>
      </c>
      <c r="I20" s="10">
        <f t="shared" si="2"/>
        <v>1650</v>
      </c>
      <c r="J20" s="10">
        <f t="shared" ref="J20" si="8">IF(H20=0,"0.00",IF(E20="BUY",(H20-G20)*D20,(G20-H20)*D20))</f>
        <v>2200</v>
      </c>
      <c r="K20" s="11">
        <f t="shared" si="4"/>
        <v>3850</v>
      </c>
      <c r="L20" s="11">
        <v>23</v>
      </c>
    </row>
    <row r="21" spans="1:12" s="12" customFormat="1" ht="15.75">
      <c r="A21" s="8">
        <v>43864</v>
      </c>
      <c r="B21" s="9" t="s">
        <v>251</v>
      </c>
      <c r="C21" s="9">
        <v>500</v>
      </c>
      <c r="D21" s="9">
        <v>1300</v>
      </c>
      <c r="E21" s="9" t="s">
        <v>9</v>
      </c>
      <c r="F21" s="10">
        <v>13.35</v>
      </c>
      <c r="G21" s="10">
        <v>15.5</v>
      </c>
      <c r="H21" s="10">
        <v>18.2</v>
      </c>
      <c r="I21" s="10">
        <f t="shared" si="2"/>
        <v>2795.0000000000005</v>
      </c>
      <c r="J21" s="10">
        <v>0</v>
      </c>
      <c r="K21" s="11">
        <f t="shared" si="4"/>
        <v>2795.0000000000005</v>
      </c>
      <c r="L21" s="11">
        <v>11</v>
      </c>
    </row>
    <row r="22" spans="1:12" s="12" customFormat="1" ht="15.75">
      <c r="A22" s="8">
        <v>43861</v>
      </c>
      <c r="B22" s="9" t="s">
        <v>160</v>
      </c>
      <c r="C22" s="9">
        <v>490</v>
      </c>
      <c r="D22" s="9">
        <v>1100</v>
      </c>
      <c r="E22" s="9" t="s">
        <v>9</v>
      </c>
      <c r="F22" s="10">
        <v>15.05</v>
      </c>
      <c r="G22" s="10">
        <v>16.5</v>
      </c>
      <c r="H22" s="10">
        <v>18.2</v>
      </c>
      <c r="I22" s="10">
        <f t="shared" si="2"/>
        <v>1594.9999999999993</v>
      </c>
      <c r="J22" s="10">
        <f t="shared" ref="J22" si="9">IF(H22=0,"0.00",IF(E22="BUY",(H22-G22)*D22,(G22-H22)*D22))</f>
        <v>1869.9999999999993</v>
      </c>
      <c r="K22" s="11">
        <f t="shared" si="4"/>
        <v>3464.9999999999986</v>
      </c>
      <c r="L22" s="11">
        <v>12</v>
      </c>
    </row>
    <row r="23" spans="1:12" s="12" customFormat="1" ht="15.75">
      <c r="A23" s="8">
        <v>43859</v>
      </c>
      <c r="B23" s="9" t="s">
        <v>180</v>
      </c>
      <c r="C23" s="9">
        <v>1700</v>
      </c>
      <c r="D23" s="9">
        <v>302</v>
      </c>
      <c r="E23" s="9" t="s">
        <v>9</v>
      </c>
      <c r="F23" s="10">
        <v>23</v>
      </c>
      <c r="G23" s="10">
        <v>28</v>
      </c>
      <c r="H23" s="10">
        <v>36</v>
      </c>
      <c r="I23" s="10">
        <f t="shared" si="2"/>
        <v>1510</v>
      </c>
      <c r="J23" s="10">
        <v>0</v>
      </c>
      <c r="K23" s="11">
        <f t="shared" si="4"/>
        <v>1510</v>
      </c>
      <c r="L23" s="11">
        <v>15.5</v>
      </c>
    </row>
    <row r="24" spans="1:12" s="12" customFormat="1" ht="15.75">
      <c r="A24" s="8">
        <v>43853</v>
      </c>
      <c r="B24" s="9" t="s">
        <v>181</v>
      </c>
      <c r="C24" s="9">
        <v>380</v>
      </c>
      <c r="D24" s="9">
        <v>2700</v>
      </c>
      <c r="E24" s="9" t="s">
        <v>9</v>
      </c>
      <c r="F24" s="10">
        <v>18.649999999999999</v>
      </c>
      <c r="G24" s="10">
        <v>19.649999999999999</v>
      </c>
      <c r="H24" s="10">
        <v>20.65</v>
      </c>
      <c r="I24" s="10">
        <f t="shared" si="2"/>
        <v>2700</v>
      </c>
      <c r="J24" s="10">
        <f t="shared" ref="J24:J28" si="10">IF(H24=0,"0.00",IF(E24="BUY",(H24-G24)*D24,(G24-H24)*D24))</f>
        <v>2700</v>
      </c>
      <c r="K24" s="11">
        <f t="shared" si="4"/>
        <v>5400</v>
      </c>
      <c r="L24" s="11">
        <v>18</v>
      </c>
    </row>
    <row r="25" spans="1:12" s="12" customFormat="1" ht="15.75">
      <c r="A25" s="8">
        <v>43852</v>
      </c>
      <c r="B25" s="9" t="s">
        <v>252</v>
      </c>
      <c r="C25" s="9">
        <v>195</v>
      </c>
      <c r="D25" s="9">
        <v>2700</v>
      </c>
      <c r="E25" s="9" t="s">
        <v>9</v>
      </c>
      <c r="F25" s="10">
        <v>5.5</v>
      </c>
      <c r="G25" s="10">
        <v>6</v>
      </c>
      <c r="H25" s="10">
        <v>6.5</v>
      </c>
      <c r="I25" s="10">
        <f t="shared" si="2"/>
        <v>1350</v>
      </c>
      <c r="J25" s="10">
        <f t="shared" si="10"/>
        <v>1350</v>
      </c>
      <c r="K25" s="11">
        <f t="shared" si="4"/>
        <v>2700</v>
      </c>
      <c r="L25" s="11">
        <v>5.05</v>
      </c>
    </row>
    <row r="26" spans="1:12" s="12" customFormat="1" ht="15.75">
      <c r="A26" s="8">
        <v>43851</v>
      </c>
      <c r="B26" s="9" t="s">
        <v>253</v>
      </c>
      <c r="C26" s="9">
        <v>470</v>
      </c>
      <c r="D26" s="9">
        <v>1100</v>
      </c>
      <c r="E26" s="9" t="s">
        <v>9</v>
      </c>
      <c r="F26" s="10">
        <v>14.5</v>
      </c>
      <c r="G26" s="10">
        <v>16.3</v>
      </c>
      <c r="H26" s="10">
        <v>18.8</v>
      </c>
      <c r="I26" s="10">
        <f t="shared" si="2"/>
        <v>1980.0000000000007</v>
      </c>
      <c r="J26" s="10">
        <f t="shared" si="10"/>
        <v>2750</v>
      </c>
      <c r="K26" s="11">
        <f t="shared" si="4"/>
        <v>4730.0000000000009</v>
      </c>
      <c r="L26" s="11">
        <v>12</v>
      </c>
    </row>
    <row r="27" spans="1:12" s="12" customFormat="1" ht="15.75">
      <c r="A27" s="8">
        <v>43850</v>
      </c>
      <c r="B27" s="9" t="s">
        <v>45</v>
      </c>
      <c r="C27" s="9">
        <v>580</v>
      </c>
      <c r="D27" s="9">
        <v>1400</v>
      </c>
      <c r="E27" s="9" t="s">
        <v>9</v>
      </c>
      <c r="F27" s="10">
        <v>11.8</v>
      </c>
      <c r="G27" s="10">
        <v>12.8</v>
      </c>
      <c r="H27" s="10">
        <v>13.8</v>
      </c>
      <c r="I27" s="10">
        <f t="shared" si="2"/>
        <v>1400</v>
      </c>
      <c r="J27" s="10">
        <f t="shared" si="10"/>
        <v>1400</v>
      </c>
      <c r="K27" s="11">
        <f t="shared" si="4"/>
        <v>2800</v>
      </c>
      <c r="L27" s="11">
        <v>11</v>
      </c>
    </row>
    <row r="28" spans="1:12" s="12" customFormat="1" ht="15.75">
      <c r="A28" s="8">
        <v>43846</v>
      </c>
      <c r="B28" s="9" t="s">
        <v>81</v>
      </c>
      <c r="C28" s="9">
        <v>680</v>
      </c>
      <c r="D28" s="9">
        <v>1100</v>
      </c>
      <c r="E28" s="9" t="s">
        <v>9</v>
      </c>
      <c r="F28" s="10">
        <v>28</v>
      </c>
      <c r="G28" s="10">
        <v>29.5</v>
      </c>
      <c r="H28" s="10">
        <v>32</v>
      </c>
      <c r="I28" s="10">
        <f t="shared" si="2"/>
        <v>1650</v>
      </c>
      <c r="J28" s="10">
        <f t="shared" si="10"/>
        <v>2750</v>
      </c>
      <c r="K28" s="11">
        <f t="shared" si="4"/>
        <v>4400</v>
      </c>
      <c r="L28" s="11">
        <v>26</v>
      </c>
    </row>
    <row r="29" spans="1:12" s="12" customFormat="1" ht="15.75">
      <c r="A29" s="8">
        <v>43846</v>
      </c>
      <c r="B29" s="9" t="s">
        <v>81</v>
      </c>
      <c r="C29" s="9">
        <v>680</v>
      </c>
      <c r="D29" s="9">
        <v>1100</v>
      </c>
      <c r="E29" s="9" t="s">
        <v>9</v>
      </c>
      <c r="F29" s="10">
        <v>28</v>
      </c>
      <c r="G29" s="10">
        <v>29.5</v>
      </c>
      <c r="H29" s="10">
        <v>32</v>
      </c>
      <c r="I29" s="10">
        <f t="shared" ref="I29" si="11">IF(E29="BUY",(G29-F29)*D29,(F29-G29)*D29)</f>
        <v>1650</v>
      </c>
      <c r="J29" s="10">
        <f t="shared" ref="J29" si="12">IF(H29=0,"0.00",IF(E29="BUY",(H29-G29)*D29,(G29-H29)*D29))</f>
        <v>2750</v>
      </c>
      <c r="K29" s="11">
        <f t="shared" ref="K29" si="13">SUM(I29,J29)</f>
        <v>4400</v>
      </c>
      <c r="L29" s="11">
        <v>26</v>
      </c>
    </row>
    <row r="30" spans="1:12" s="12" customFormat="1" ht="15.75" customHeight="1">
      <c r="A30" s="8">
        <v>43480</v>
      </c>
      <c r="B30" s="9" t="s">
        <v>249</v>
      </c>
      <c r="C30" s="9">
        <v>530</v>
      </c>
      <c r="D30" s="9">
        <v>1300</v>
      </c>
      <c r="E30" s="9" t="s">
        <v>9</v>
      </c>
      <c r="F30" s="9">
        <v>12</v>
      </c>
      <c r="G30" s="10">
        <v>13</v>
      </c>
      <c r="H30" s="10">
        <v>14.5</v>
      </c>
      <c r="I30" s="10">
        <f t="shared" ref="I30" si="14">IF(E30="BUY",(G30-F30)*D30,(F30-G30)*D30)</f>
        <v>1300</v>
      </c>
      <c r="J30" s="10">
        <f t="shared" ref="J30" si="15">IF(H30=0,"0.00",IF(E30="BUY",(H30-G30)*D30,(G30-H30)*D30))</f>
        <v>1950</v>
      </c>
      <c r="K30" s="11">
        <f t="shared" ref="K30" si="16">SUM(I30,J30)</f>
        <v>3250</v>
      </c>
      <c r="L30" s="11">
        <v>6.2</v>
      </c>
    </row>
    <row r="31" spans="1:12" s="12" customFormat="1" ht="15.75" customHeight="1">
      <c r="A31" s="8">
        <v>43480</v>
      </c>
      <c r="B31" s="9" t="s">
        <v>68</v>
      </c>
      <c r="C31" s="9">
        <v>540</v>
      </c>
      <c r="D31" s="9">
        <v>2200</v>
      </c>
      <c r="E31" s="9" t="s">
        <v>9</v>
      </c>
      <c r="F31" s="9">
        <v>12</v>
      </c>
      <c r="G31" s="10">
        <v>13</v>
      </c>
      <c r="H31" s="10">
        <v>14.5</v>
      </c>
      <c r="I31" s="10">
        <f t="shared" ref="I31" si="17">IF(E31="BUY",(G31-F31)*D31,(F31-G31)*D31)</f>
        <v>2200</v>
      </c>
      <c r="J31" s="10">
        <f t="shared" ref="J31" si="18">IF(H31=0,"0.00",IF(E31="BUY",(H31-G31)*D31,(G31-H31)*D31))</f>
        <v>3300</v>
      </c>
      <c r="K31" s="11">
        <f t="shared" ref="K31" si="19">SUM(I31,J31)</f>
        <v>5500</v>
      </c>
      <c r="L31" s="11">
        <v>11</v>
      </c>
    </row>
    <row r="32" spans="1:12" s="12" customFormat="1" ht="15.75">
      <c r="A32" s="8">
        <v>43844</v>
      </c>
      <c r="B32" s="9" t="s">
        <v>248</v>
      </c>
      <c r="C32" s="9">
        <v>1060</v>
      </c>
      <c r="D32" s="9">
        <v>800</v>
      </c>
      <c r="E32" s="9" t="s">
        <v>9</v>
      </c>
      <c r="F32" s="10">
        <v>26.5</v>
      </c>
      <c r="G32" s="10">
        <v>29</v>
      </c>
      <c r="H32" s="10">
        <v>33</v>
      </c>
      <c r="I32" s="10">
        <f t="shared" ref="I32" si="20">IF(E32="BUY",(G32-F32)*D32,(F32-G32)*D32)</f>
        <v>2000</v>
      </c>
      <c r="J32" s="10">
        <f t="shared" ref="J32" si="21">IF(H32=0,"0.00",IF(E32="BUY",(H32-G32)*D32,(G32-H32)*D32))</f>
        <v>3200</v>
      </c>
      <c r="K32" s="11">
        <f t="shared" ref="K32" si="22">SUM(I32,J32)</f>
        <v>5200</v>
      </c>
      <c r="L32" s="11">
        <v>23</v>
      </c>
    </row>
    <row r="33" spans="1:12" s="12" customFormat="1" ht="15.75">
      <c r="A33" s="8">
        <v>43844</v>
      </c>
      <c r="B33" s="9" t="s">
        <v>63</v>
      </c>
      <c r="C33" s="9">
        <v>270</v>
      </c>
      <c r="D33" s="9">
        <v>1700</v>
      </c>
      <c r="E33" s="9" t="s">
        <v>9</v>
      </c>
      <c r="F33" s="10">
        <v>13.5</v>
      </c>
      <c r="G33" s="10">
        <v>14.95</v>
      </c>
      <c r="H33" s="10">
        <v>17</v>
      </c>
      <c r="I33" s="10">
        <f t="shared" ref="I33" si="23">IF(E33="BUY",(G33-F33)*D33,(F33-G33)*D33)</f>
        <v>2464.9999999999986</v>
      </c>
      <c r="J33" s="10">
        <v>0</v>
      </c>
      <c r="K33" s="11">
        <f t="shared" ref="K33" si="24">SUM(I33,J33)</f>
        <v>2464.9999999999986</v>
      </c>
      <c r="L33" s="11">
        <v>11</v>
      </c>
    </row>
    <row r="34" spans="1:12" s="12" customFormat="1" ht="15.75">
      <c r="A34" s="8">
        <v>43843</v>
      </c>
      <c r="B34" s="9" t="s">
        <v>193</v>
      </c>
      <c r="C34" s="9">
        <v>3500</v>
      </c>
      <c r="D34" s="9">
        <v>250</v>
      </c>
      <c r="E34" s="9" t="s">
        <v>9</v>
      </c>
      <c r="F34" s="10">
        <v>93.5</v>
      </c>
      <c r="G34" s="10">
        <v>100</v>
      </c>
      <c r="H34" s="10">
        <v>110</v>
      </c>
      <c r="I34" s="10">
        <f t="shared" ref="I34" si="25">IF(E34="BUY",(G34-F34)*D34,(F34-G34)*D34)</f>
        <v>1625</v>
      </c>
      <c r="J34" s="10">
        <v>0</v>
      </c>
      <c r="K34" s="11">
        <f t="shared" ref="K34" si="26">SUM(I34,J34)</f>
        <v>1625</v>
      </c>
      <c r="L34" s="11">
        <v>83</v>
      </c>
    </row>
    <row r="35" spans="1:12" s="12" customFormat="1" ht="15.75">
      <c r="A35" s="8">
        <v>43840</v>
      </c>
      <c r="B35" s="9" t="s">
        <v>248</v>
      </c>
      <c r="C35" s="9">
        <v>1040</v>
      </c>
      <c r="D35" s="9">
        <v>800</v>
      </c>
      <c r="E35" s="9" t="s">
        <v>9</v>
      </c>
      <c r="F35" s="10">
        <v>26.2</v>
      </c>
      <c r="G35" s="10">
        <v>28.8</v>
      </c>
      <c r="H35" s="10">
        <v>32</v>
      </c>
      <c r="I35" s="10">
        <f t="shared" ref="I35" si="27">IF(E35="BUY",(G35-F35)*D35,(F35-G35)*D35)</f>
        <v>2080.0000000000009</v>
      </c>
      <c r="J35" s="10">
        <f t="shared" ref="J35" si="28">IF(H35=0,"0.00",IF(E35="BUY",(H35-G35)*D35,(G35-H35)*D35))</f>
        <v>2559.9999999999995</v>
      </c>
      <c r="K35" s="11">
        <f t="shared" ref="K35" si="29">SUM(I35,J35)</f>
        <v>4640</v>
      </c>
      <c r="L35" s="11">
        <v>23.3</v>
      </c>
    </row>
    <row r="36" spans="1:12" s="12" customFormat="1" ht="15.75">
      <c r="A36" s="8">
        <v>43840</v>
      </c>
      <c r="B36" s="9" t="s">
        <v>190</v>
      </c>
      <c r="C36" s="9">
        <v>395</v>
      </c>
      <c r="D36" s="9">
        <v>2500</v>
      </c>
      <c r="E36" s="9" t="s">
        <v>9</v>
      </c>
      <c r="F36" s="10">
        <v>10.5</v>
      </c>
      <c r="G36" s="10">
        <v>9</v>
      </c>
      <c r="H36" s="10">
        <v>0</v>
      </c>
      <c r="I36" s="10">
        <f t="shared" ref="I36" si="30">IF(E36="BUY",(G36-F36)*D36,(F36-G36)*D36)</f>
        <v>-3750</v>
      </c>
      <c r="J36" s="10">
        <v>0</v>
      </c>
      <c r="K36" s="11">
        <f t="shared" ref="K36" si="31">SUM(I36,J36)</f>
        <v>-3750</v>
      </c>
      <c r="L36" s="11">
        <v>9</v>
      </c>
    </row>
    <row r="37" spans="1:12" s="12" customFormat="1" ht="15.75">
      <c r="A37" s="8">
        <v>43839</v>
      </c>
      <c r="B37" s="9" t="s">
        <v>190</v>
      </c>
      <c r="C37" s="9">
        <v>395</v>
      </c>
      <c r="D37" s="9">
        <v>2500</v>
      </c>
      <c r="E37" s="9" t="s">
        <v>9</v>
      </c>
      <c r="F37" s="10">
        <v>11.5</v>
      </c>
      <c r="G37" s="10">
        <v>10.55</v>
      </c>
      <c r="H37" s="10">
        <v>0</v>
      </c>
      <c r="I37" s="10">
        <f t="shared" ref="I37" si="32">IF(E37="BUY",(G37-F37)*D37,(F37-G37)*D37)</f>
        <v>-2374.9999999999982</v>
      </c>
      <c r="J37" s="10" t="str">
        <f t="shared" ref="J37" si="33">IF(H37=0,"0.00",IF(E37="BUY",(H37-G37)*D37,(G37-H37)*D37))</f>
        <v>0.00</v>
      </c>
      <c r="K37" s="11">
        <f t="shared" ref="K37" si="34">SUM(I37,J37)</f>
        <v>-2374.9999999999982</v>
      </c>
      <c r="L37" s="11">
        <v>9</v>
      </c>
    </row>
    <row r="38" spans="1:12" s="12" customFormat="1" ht="15.75">
      <c r="A38" s="8">
        <v>43839</v>
      </c>
      <c r="B38" s="9" t="s">
        <v>243</v>
      </c>
      <c r="C38" s="9">
        <v>590</v>
      </c>
      <c r="D38" s="9">
        <v>900</v>
      </c>
      <c r="E38" s="9" t="s">
        <v>9</v>
      </c>
      <c r="F38" s="10">
        <v>18.100000000000001</v>
      </c>
      <c r="G38" s="10">
        <v>20</v>
      </c>
      <c r="H38" s="10">
        <v>23</v>
      </c>
      <c r="I38" s="10">
        <f t="shared" ref="I38" si="35">IF(E38="BUY",(G38-F38)*D38,(F38-G38)*D38)</f>
        <v>1709.9999999999986</v>
      </c>
      <c r="J38" s="10">
        <v>0</v>
      </c>
      <c r="K38" s="11">
        <f t="shared" ref="K38" si="36">SUM(I38,J38)</f>
        <v>1709.9999999999986</v>
      </c>
      <c r="L38" s="11">
        <v>16</v>
      </c>
    </row>
    <row r="39" spans="1:12" s="12" customFormat="1" ht="15.75">
      <c r="A39" s="8">
        <v>43838</v>
      </c>
      <c r="B39" s="9" t="s">
        <v>114</v>
      </c>
      <c r="C39" s="9">
        <v>590</v>
      </c>
      <c r="D39" s="9">
        <v>1250</v>
      </c>
      <c r="E39" s="9" t="s">
        <v>9</v>
      </c>
      <c r="F39" s="10">
        <v>9.8000000000000007</v>
      </c>
      <c r="G39" s="10">
        <v>10.8</v>
      </c>
      <c r="H39" s="10">
        <v>0</v>
      </c>
      <c r="I39" s="10">
        <f t="shared" ref="I39" si="37">IF(E39="BUY",(G39-F39)*D39,(F39-G39)*D39)</f>
        <v>1250</v>
      </c>
      <c r="J39" s="10" t="str">
        <f t="shared" ref="J39" si="38">IF(H39=0,"0.00",IF(E39="BUY",(H39-G39)*D39,(G39-H39)*D39))</f>
        <v>0.00</v>
      </c>
      <c r="K39" s="11">
        <f t="shared" ref="K39" si="39">SUM(I39,J39)</f>
        <v>1250</v>
      </c>
      <c r="L39" s="11">
        <v>8.3000000000000007</v>
      </c>
    </row>
    <row r="40" spans="1:12" s="12" customFormat="1" ht="15.75">
      <c r="A40" s="8">
        <v>43838</v>
      </c>
      <c r="B40" s="9" t="s">
        <v>247</v>
      </c>
      <c r="C40" s="9">
        <v>730</v>
      </c>
      <c r="D40" s="9">
        <v>1200</v>
      </c>
      <c r="E40" s="9" t="s">
        <v>9</v>
      </c>
      <c r="F40" s="10">
        <v>29.2</v>
      </c>
      <c r="G40" s="10">
        <v>31.1</v>
      </c>
      <c r="H40" s="10">
        <v>33.5</v>
      </c>
      <c r="I40" s="10">
        <f t="shared" ref="I40" si="40">IF(E40="BUY",(G40-F40)*D40,(F40-G40)*D40)</f>
        <v>2280.0000000000027</v>
      </c>
      <c r="J40" s="10">
        <f t="shared" ref="J40" si="41">IF(H40=0,"0.00",IF(E40="BUY",(H40-G40)*D40,(G40-H40)*D40))</f>
        <v>2879.9999999999982</v>
      </c>
      <c r="K40" s="11">
        <f t="shared" ref="K40" si="42">SUM(I40,J40)</f>
        <v>5160.0000000000009</v>
      </c>
      <c r="L40" s="11">
        <v>26</v>
      </c>
    </row>
    <row r="41" spans="1:12" s="12" customFormat="1" ht="15.75">
      <c r="A41" s="8">
        <v>43838</v>
      </c>
      <c r="B41" s="9" t="s">
        <v>79</v>
      </c>
      <c r="C41" s="9">
        <v>1680</v>
      </c>
      <c r="D41" s="9">
        <v>375</v>
      </c>
      <c r="E41" s="9" t="s">
        <v>9</v>
      </c>
      <c r="F41" s="10">
        <v>40</v>
      </c>
      <c r="G41" s="10">
        <v>45</v>
      </c>
      <c r="H41" s="10">
        <v>50</v>
      </c>
      <c r="I41" s="10">
        <f t="shared" ref="I41" si="43">IF(E41="BUY",(G41-F41)*D41,(F41-G41)*D41)</f>
        <v>1875</v>
      </c>
      <c r="J41" s="10">
        <f t="shared" ref="J41" si="44">IF(H41=0,"0.00",IF(E41="BUY",(H41-G41)*D41,(G41-H41)*D41))</f>
        <v>1875</v>
      </c>
      <c r="K41" s="11">
        <f t="shared" ref="K41" si="45">SUM(I41,J41)</f>
        <v>3750</v>
      </c>
      <c r="L41" s="11">
        <v>35</v>
      </c>
    </row>
    <row r="42" spans="1:12" s="12" customFormat="1" ht="15.75">
      <c r="A42" s="8">
        <v>43837</v>
      </c>
      <c r="B42" s="9" t="s">
        <v>246</v>
      </c>
      <c r="C42" s="9">
        <v>450</v>
      </c>
      <c r="D42" s="9">
        <v>1851</v>
      </c>
      <c r="E42" s="9" t="s">
        <v>9</v>
      </c>
      <c r="F42" s="10">
        <v>15</v>
      </c>
      <c r="G42" s="10">
        <v>16.5</v>
      </c>
      <c r="H42" s="10">
        <v>18.2</v>
      </c>
      <c r="I42" s="10">
        <f t="shared" ref="I42" si="46">IF(E42="BUY",(G42-F42)*D42,(F42-G42)*D42)</f>
        <v>2776.5</v>
      </c>
      <c r="J42" s="10">
        <v>0</v>
      </c>
      <c r="K42" s="11">
        <f t="shared" ref="K42" si="47">SUM(I42,J42)</f>
        <v>2776.5</v>
      </c>
      <c r="L42" s="11">
        <v>13.5</v>
      </c>
    </row>
    <row r="43" spans="1:12" s="12" customFormat="1" ht="15.75">
      <c r="A43" s="8">
        <v>43836</v>
      </c>
      <c r="B43" s="9" t="s">
        <v>201</v>
      </c>
      <c r="C43" s="9">
        <v>260</v>
      </c>
      <c r="D43" s="9">
        <v>1700</v>
      </c>
      <c r="E43" s="9" t="s">
        <v>9</v>
      </c>
      <c r="F43" s="10">
        <v>13.1</v>
      </c>
      <c r="G43" s="10">
        <v>14.5</v>
      </c>
      <c r="H43" s="10">
        <v>16.5</v>
      </c>
      <c r="I43" s="10">
        <f t="shared" ref="I43" si="48">IF(E43="BUY",(G43-F43)*D43,(F43-G43)*D43)</f>
        <v>2380.0000000000005</v>
      </c>
      <c r="J43" s="10">
        <v>0</v>
      </c>
      <c r="K43" s="11">
        <f t="shared" ref="K43" si="49">SUM(I43,J43)</f>
        <v>2380.0000000000005</v>
      </c>
      <c r="L43" s="11">
        <v>11</v>
      </c>
    </row>
    <row r="44" spans="1:12" s="12" customFormat="1" ht="15.75">
      <c r="A44" s="8">
        <v>43832</v>
      </c>
      <c r="B44" s="9" t="s">
        <v>64</v>
      </c>
      <c r="C44" s="9">
        <v>1500</v>
      </c>
      <c r="D44" s="9">
        <v>500</v>
      </c>
      <c r="E44" s="9" t="s">
        <v>9</v>
      </c>
      <c r="F44" s="10">
        <v>39</v>
      </c>
      <c r="G44" s="10">
        <v>43</v>
      </c>
      <c r="H44" s="10">
        <v>47</v>
      </c>
      <c r="I44" s="10">
        <f t="shared" ref="I44" si="50">IF(E44="BUY",(G44-F44)*D44,(F44-G44)*D44)</f>
        <v>2000</v>
      </c>
      <c r="J44" s="10">
        <f t="shared" ref="J44" si="51">IF(H44=0,"0.00",IF(E44="BUY",(H44-G44)*D44,(G44-H44)*D44))</f>
        <v>2000</v>
      </c>
      <c r="K44" s="11">
        <f t="shared" ref="K44" si="52">SUM(I44,J44)</f>
        <v>4000</v>
      </c>
      <c r="L44" s="11">
        <v>33.5</v>
      </c>
    </row>
    <row r="45" spans="1:12" s="12" customFormat="1" ht="15.75">
      <c r="A45" s="8">
        <v>43831</v>
      </c>
      <c r="B45" s="9" t="s">
        <v>190</v>
      </c>
      <c r="C45" s="9">
        <v>375</v>
      </c>
      <c r="D45" s="9">
        <v>2500</v>
      </c>
      <c r="E45" s="9" t="s">
        <v>9</v>
      </c>
      <c r="F45" s="10">
        <v>11.5</v>
      </c>
      <c r="G45" s="10">
        <v>12.5</v>
      </c>
      <c r="H45" s="10">
        <v>13.5</v>
      </c>
      <c r="I45" s="10">
        <f t="shared" ref="I45" si="53">IF(E45="BUY",(G45-F45)*D45,(F45-G45)*D45)</f>
        <v>2500</v>
      </c>
      <c r="J45" s="10">
        <f t="shared" ref="J45" si="54">IF(H45=0,"0.00",IF(E45="BUY",(H45-G45)*D45,(G45-H45)*D45))</f>
        <v>2500</v>
      </c>
      <c r="K45" s="11">
        <f t="shared" ref="K45" si="55">SUM(I45,J45)</f>
        <v>5000</v>
      </c>
      <c r="L45" s="11">
        <v>10</v>
      </c>
    </row>
    <row r="46" spans="1:12" s="12" customFormat="1" ht="15.75">
      <c r="A46" s="8">
        <v>43829</v>
      </c>
      <c r="B46" s="9" t="s">
        <v>170</v>
      </c>
      <c r="C46" s="9">
        <v>320</v>
      </c>
      <c r="D46" s="9">
        <v>1200</v>
      </c>
      <c r="E46" s="9" t="s">
        <v>9</v>
      </c>
      <c r="F46" s="10">
        <v>18.5</v>
      </c>
      <c r="G46" s="10">
        <v>20</v>
      </c>
      <c r="H46" s="10">
        <v>23</v>
      </c>
      <c r="I46" s="10">
        <f t="shared" ref="I46" si="56">IF(E46="BUY",(G46-F46)*D46,(F46-G46)*D46)</f>
        <v>1800</v>
      </c>
      <c r="J46" s="10">
        <v>0</v>
      </c>
      <c r="K46" s="11">
        <f t="shared" ref="K46" si="57">SUM(I46,J46)</f>
        <v>1800</v>
      </c>
      <c r="L46" s="11">
        <v>14</v>
      </c>
    </row>
    <row r="47" spans="1:12" s="12" customFormat="1" ht="15.75">
      <c r="A47" s="8">
        <v>43829</v>
      </c>
      <c r="B47" s="9" t="s">
        <v>66</v>
      </c>
      <c r="C47" s="9">
        <v>540</v>
      </c>
      <c r="D47" s="9">
        <v>1375</v>
      </c>
      <c r="E47" s="9" t="s">
        <v>9</v>
      </c>
      <c r="F47" s="10">
        <v>16.8</v>
      </c>
      <c r="G47" s="10">
        <v>16.8</v>
      </c>
      <c r="H47" s="10">
        <v>0</v>
      </c>
      <c r="I47" s="10">
        <f t="shared" ref="I47" si="58">IF(E47="BUY",(G47-F47)*D47,(F47-G47)*D47)</f>
        <v>0</v>
      </c>
      <c r="J47" s="10">
        <v>0</v>
      </c>
      <c r="K47" s="11">
        <f t="shared" ref="K47" si="59">SUM(I47,J47)</f>
        <v>0</v>
      </c>
      <c r="L47" s="11">
        <v>0</v>
      </c>
    </row>
    <row r="48" spans="1:12" s="12" customFormat="1" ht="15.75">
      <c r="A48" s="8">
        <v>43822</v>
      </c>
      <c r="B48" s="9" t="s">
        <v>245</v>
      </c>
      <c r="C48" s="9">
        <v>1620</v>
      </c>
      <c r="D48" s="9">
        <v>375</v>
      </c>
      <c r="E48" s="9" t="s">
        <v>9</v>
      </c>
      <c r="F48" s="10">
        <v>14.5</v>
      </c>
      <c r="G48" s="10">
        <v>18.5</v>
      </c>
      <c r="H48" s="10">
        <v>23.5</v>
      </c>
      <c r="I48" s="10">
        <f t="shared" ref="I48" si="60">IF(E48="BUY",(G48-F48)*D48,(F48-G48)*D48)</f>
        <v>1500</v>
      </c>
      <c r="J48" s="10">
        <v>0</v>
      </c>
      <c r="K48" s="11">
        <f t="shared" ref="K48" si="61">SUM(I48,J48)</f>
        <v>1500</v>
      </c>
      <c r="L48" s="11">
        <v>10</v>
      </c>
    </row>
    <row r="49" spans="1:12" s="12" customFormat="1" ht="15.75">
      <c r="A49" s="8">
        <v>43822</v>
      </c>
      <c r="B49" s="9" t="s">
        <v>68</v>
      </c>
      <c r="C49" s="9">
        <v>510</v>
      </c>
      <c r="D49" s="9">
        <v>2200</v>
      </c>
      <c r="E49" s="9" t="s">
        <v>9</v>
      </c>
      <c r="F49" s="10">
        <v>12.8</v>
      </c>
      <c r="G49" s="10">
        <v>13.85</v>
      </c>
      <c r="H49" s="10">
        <v>15.5</v>
      </c>
      <c r="I49" s="10">
        <f t="shared" ref="I49" si="62">IF(E49="BUY",(G49-F49)*D49,(F49-G49)*D49)</f>
        <v>2309.9999999999977</v>
      </c>
      <c r="J49" s="10">
        <v>0</v>
      </c>
      <c r="K49" s="11">
        <f t="shared" ref="K49" si="63">SUM(I49,J49)</f>
        <v>2309.9999999999977</v>
      </c>
      <c r="L49" s="11">
        <v>11</v>
      </c>
    </row>
    <row r="50" spans="1:12" s="12" customFormat="1" ht="15.75">
      <c r="A50" s="8">
        <v>43819</v>
      </c>
      <c r="B50" s="9" t="s">
        <v>189</v>
      </c>
      <c r="C50" s="9">
        <v>320</v>
      </c>
      <c r="D50" s="9">
        <v>3000</v>
      </c>
      <c r="E50" s="9" t="s">
        <v>9</v>
      </c>
      <c r="F50" s="10">
        <v>16</v>
      </c>
      <c r="G50" s="10">
        <v>18</v>
      </c>
      <c r="H50" s="10">
        <v>20</v>
      </c>
      <c r="I50" s="10">
        <f t="shared" ref="I50" si="64">IF(E50="BUY",(G50-F50)*D50,(F50-G50)*D50)</f>
        <v>6000</v>
      </c>
      <c r="J50" s="10">
        <f t="shared" ref="J50" si="65">IF(H50=0,"0.00",IF(E50="BUY",(H50-G50)*D50,(G50-H50)*D50))</f>
        <v>6000</v>
      </c>
      <c r="K50" s="11">
        <f t="shared" ref="K50" si="66">SUM(I50,J50)</f>
        <v>12000</v>
      </c>
      <c r="L50" s="11">
        <v>13</v>
      </c>
    </row>
    <row r="51" spans="1:12" s="12" customFormat="1" ht="15.75">
      <c r="A51" s="8">
        <v>43818</v>
      </c>
      <c r="B51" s="9" t="s">
        <v>244</v>
      </c>
      <c r="C51" s="9">
        <v>720</v>
      </c>
      <c r="D51" s="9">
        <v>1500</v>
      </c>
      <c r="E51" s="9" t="s">
        <v>9</v>
      </c>
      <c r="F51" s="10">
        <v>20</v>
      </c>
      <c r="G51" s="10">
        <v>22.1</v>
      </c>
      <c r="H51" s="10">
        <v>23.8</v>
      </c>
      <c r="I51" s="10">
        <f t="shared" ref="I51" si="67">IF(E51="BUY",(G51-F51)*D51,(F51-G51)*D51)</f>
        <v>3150.0000000000023</v>
      </c>
      <c r="J51" s="10">
        <f t="shared" ref="J51" si="68">IF(H51=0,"0.00",IF(E51="BUY",(H51-G51)*D51,(G51-H51)*D51))</f>
        <v>2549.9999999999991</v>
      </c>
      <c r="K51" s="11">
        <f t="shared" ref="K51" si="69">SUM(I51,J51)</f>
        <v>5700.0000000000018</v>
      </c>
      <c r="L51" s="11">
        <v>18.100000000000001</v>
      </c>
    </row>
    <row r="52" spans="1:12" s="12" customFormat="1" ht="15.75">
      <c r="A52" s="8">
        <v>43818</v>
      </c>
      <c r="B52" s="9" t="s">
        <v>244</v>
      </c>
      <c r="C52" s="9">
        <v>720</v>
      </c>
      <c r="D52" s="9">
        <v>1500</v>
      </c>
      <c r="E52" s="9" t="s">
        <v>9</v>
      </c>
      <c r="F52" s="10">
        <v>15.05</v>
      </c>
      <c r="G52" s="10">
        <v>16.8</v>
      </c>
      <c r="H52" s="10">
        <v>18.2</v>
      </c>
      <c r="I52" s="10">
        <f t="shared" ref="I52" si="70">IF(E52="BUY",(G52-F52)*D52,(F52-G52)*D52)</f>
        <v>2625</v>
      </c>
      <c r="J52" s="10">
        <f t="shared" ref="J52" si="71">IF(H52=0,"0.00",IF(E52="BUY",(H52-G52)*D52,(G52-H52)*D52))</f>
        <v>2099.9999999999977</v>
      </c>
      <c r="K52" s="11">
        <f t="shared" ref="K52" si="72">SUM(I52,J52)</f>
        <v>4724.9999999999982</v>
      </c>
      <c r="L52" s="11">
        <v>13</v>
      </c>
    </row>
    <row r="53" spans="1:12" s="12" customFormat="1" ht="15.75">
      <c r="A53" s="8">
        <v>43816</v>
      </c>
      <c r="B53" s="9" t="s">
        <v>41</v>
      </c>
      <c r="C53" s="9">
        <v>140</v>
      </c>
      <c r="D53" s="9">
        <v>3200</v>
      </c>
      <c r="E53" s="9" t="s">
        <v>9</v>
      </c>
      <c r="F53" s="10">
        <v>9.5</v>
      </c>
      <c r="G53" s="10">
        <v>10</v>
      </c>
      <c r="H53" s="10">
        <v>10.8</v>
      </c>
      <c r="I53" s="10">
        <f t="shared" ref="I53" si="73">IF(E53="BUY",(G53-F53)*D53,(F53-G53)*D53)</f>
        <v>1600</v>
      </c>
      <c r="J53" s="10">
        <f t="shared" ref="J53" si="74">IF(H53=0,"0.00",IF(E53="BUY",(H53-G53)*D53,(G53-H53)*D53))</f>
        <v>2560.0000000000023</v>
      </c>
      <c r="K53" s="11">
        <f t="shared" ref="K53" si="75">SUM(I53,J53)</f>
        <v>4160.0000000000018</v>
      </c>
      <c r="L53" s="11">
        <v>9.1</v>
      </c>
    </row>
    <row r="54" spans="1:12" s="12" customFormat="1" ht="15.75">
      <c r="A54" s="8">
        <v>43816</v>
      </c>
      <c r="B54" s="9" t="s">
        <v>243</v>
      </c>
      <c r="C54" s="9">
        <v>550</v>
      </c>
      <c r="D54" s="9">
        <v>700</v>
      </c>
      <c r="E54" s="9" t="s">
        <v>9</v>
      </c>
      <c r="F54" s="10">
        <v>11</v>
      </c>
      <c r="G54" s="10">
        <v>13</v>
      </c>
      <c r="H54" s="10">
        <v>15</v>
      </c>
      <c r="I54" s="10">
        <f t="shared" ref="I54" si="76">IF(E54="BUY",(G54-F54)*D54,(F54-G54)*D54)</f>
        <v>1400</v>
      </c>
      <c r="J54" s="10">
        <f t="shared" ref="J54" si="77">IF(H54=0,"0.00",IF(E54="BUY",(H54-G54)*D54,(G54-H54)*D54))</f>
        <v>1400</v>
      </c>
      <c r="K54" s="11">
        <f t="shared" ref="K54" si="78">SUM(I54,J54)</f>
        <v>2800</v>
      </c>
      <c r="L54" s="11">
        <v>8.5</v>
      </c>
    </row>
    <row r="55" spans="1:12" s="12" customFormat="1" ht="15.75">
      <c r="A55" s="8">
        <v>43816</v>
      </c>
      <c r="B55" s="9" t="s">
        <v>52</v>
      </c>
      <c r="C55" s="9">
        <v>430</v>
      </c>
      <c r="D55" s="9">
        <v>1061</v>
      </c>
      <c r="E55" s="9" t="s">
        <v>9</v>
      </c>
      <c r="F55" s="10">
        <v>15.5</v>
      </c>
      <c r="G55" s="10">
        <v>18</v>
      </c>
      <c r="H55" s="10">
        <v>20.8</v>
      </c>
      <c r="I55" s="10">
        <f t="shared" ref="I55" si="79">IF(E55="BUY",(G55-F55)*D55,(F55-G55)*D55)</f>
        <v>2652.5</v>
      </c>
      <c r="J55" s="10">
        <v>0</v>
      </c>
      <c r="K55" s="11">
        <f t="shared" ref="K55" si="80">SUM(I55,J55)</f>
        <v>2652.5</v>
      </c>
      <c r="L55" s="11">
        <v>13.1</v>
      </c>
    </row>
    <row r="56" spans="1:12" s="12" customFormat="1" ht="15.75">
      <c r="A56" s="8">
        <v>43815</v>
      </c>
      <c r="B56" s="9" t="s">
        <v>242</v>
      </c>
      <c r="C56" s="9">
        <v>1840</v>
      </c>
      <c r="D56" s="9">
        <v>400</v>
      </c>
      <c r="E56" s="9" t="s">
        <v>9</v>
      </c>
      <c r="F56" s="10">
        <v>50</v>
      </c>
      <c r="G56" s="10">
        <v>50</v>
      </c>
      <c r="H56" s="10">
        <v>0</v>
      </c>
      <c r="I56" s="10">
        <f t="shared" ref="I56" si="81">IF(E56="BUY",(G56-F56)*D56,(F56-G56)*D56)</f>
        <v>0</v>
      </c>
      <c r="J56" s="10" t="str">
        <f t="shared" ref="J56" si="82">IF(H56=0,"0.00",IF(E56="BUY",(H56-G56)*D56,(G56-H56)*D56))</f>
        <v>0.00</v>
      </c>
      <c r="K56" s="11">
        <f t="shared" ref="K56" si="83">SUM(I56,J56)</f>
        <v>0</v>
      </c>
      <c r="L56" s="11">
        <v>0</v>
      </c>
    </row>
    <row r="57" spans="1:12" s="12" customFormat="1" ht="15.75">
      <c r="A57" s="8">
        <v>43811</v>
      </c>
      <c r="B57" s="9" t="s">
        <v>99</v>
      </c>
      <c r="C57" s="9">
        <v>1680</v>
      </c>
      <c r="D57" s="9">
        <v>400</v>
      </c>
      <c r="E57" s="9" t="s">
        <v>9</v>
      </c>
      <c r="F57" s="10">
        <v>38</v>
      </c>
      <c r="G57" s="10">
        <v>44</v>
      </c>
      <c r="H57" s="10">
        <v>50</v>
      </c>
      <c r="I57" s="10">
        <f t="shared" ref="I57" si="84">IF(E57="BUY",(G57-F57)*D57,(F57-G57)*D57)</f>
        <v>2400</v>
      </c>
      <c r="J57" s="10">
        <f t="shared" ref="J57" si="85">IF(H57=0,"0.00",IF(E57="BUY",(H57-G57)*D57,(G57-H57)*D57))</f>
        <v>2400</v>
      </c>
      <c r="K57" s="11">
        <f t="shared" ref="K57" si="86">SUM(I57,J57)</f>
        <v>4800</v>
      </c>
      <c r="L57" s="11">
        <v>32.299999999999997</v>
      </c>
    </row>
    <row r="58" spans="1:12" s="12" customFormat="1" ht="15.75">
      <c r="A58" s="8">
        <v>43810</v>
      </c>
      <c r="B58" s="9" t="s">
        <v>112</v>
      </c>
      <c r="C58" s="9">
        <v>440</v>
      </c>
      <c r="D58" s="9">
        <v>1000</v>
      </c>
      <c r="E58" s="9" t="s">
        <v>9</v>
      </c>
      <c r="F58" s="10">
        <v>19.55</v>
      </c>
      <c r="G58" s="10">
        <v>20.8</v>
      </c>
      <c r="H58" s="10">
        <v>23</v>
      </c>
      <c r="I58" s="10">
        <f t="shared" ref="I58" si="87">IF(E58="BUY",(G58-F58)*D58,(F58-G58)*D58)</f>
        <v>1250</v>
      </c>
      <c r="J58" s="10">
        <f t="shared" ref="J58" si="88">IF(H58=0,"0.00",IF(E58="BUY",(H58-G58)*D58,(G58-H58)*D58))</f>
        <v>2199.9999999999991</v>
      </c>
      <c r="K58" s="11">
        <f t="shared" ref="K58" si="89">SUM(I58,J58)</f>
        <v>3449.9999999999991</v>
      </c>
      <c r="L58" s="11">
        <v>16.5</v>
      </c>
    </row>
    <row r="59" spans="1:12" s="12" customFormat="1" ht="15.75">
      <c r="A59" s="8">
        <v>43810</v>
      </c>
      <c r="B59" s="9" t="s">
        <v>144</v>
      </c>
      <c r="C59" s="9">
        <v>130</v>
      </c>
      <c r="D59" s="9">
        <v>6000</v>
      </c>
      <c r="E59" s="9" t="s">
        <v>9</v>
      </c>
      <c r="F59" s="10">
        <v>6</v>
      </c>
      <c r="G59" s="10">
        <v>6.3</v>
      </c>
      <c r="H59" s="10">
        <v>0</v>
      </c>
      <c r="I59" s="10">
        <f t="shared" ref="I59" si="90">IF(E59="BUY",(G59-F59)*D59,(F59-G59)*D59)</f>
        <v>1799.9999999999989</v>
      </c>
      <c r="J59" s="10">
        <v>0</v>
      </c>
      <c r="K59" s="11">
        <f t="shared" ref="K59" si="91">SUM(I59,J59)</f>
        <v>1799.9999999999989</v>
      </c>
      <c r="L59" s="11">
        <v>5.5</v>
      </c>
    </row>
    <row r="60" spans="1:12" s="12" customFormat="1" ht="15.75">
      <c r="A60" s="8">
        <v>43808</v>
      </c>
      <c r="B60" s="9" t="s">
        <v>45</v>
      </c>
      <c r="C60" s="9">
        <v>580</v>
      </c>
      <c r="D60" s="9">
        <v>1400</v>
      </c>
      <c r="E60" s="9" t="s">
        <v>9</v>
      </c>
      <c r="F60" s="10">
        <v>16.8</v>
      </c>
      <c r="G60" s="10">
        <v>18.2</v>
      </c>
      <c r="H60" s="10">
        <v>20.3</v>
      </c>
      <c r="I60" s="10">
        <f t="shared" ref="I60" si="92">IF(E60="BUY",(G60-F60)*D60,(F60-G60)*D60)</f>
        <v>1959.999999999998</v>
      </c>
      <c r="J60" s="10">
        <v>0</v>
      </c>
      <c r="K60" s="11">
        <f t="shared" ref="K60" si="93">SUM(I60,J60)</f>
        <v>1959.999999999998</v>
      </c>
      <c r="L60" s="11">
        <v>15</v>
      </c>
    </row>
    <row r="61" spans="1:12" s="12" customFormat="1" ht="15.75">
      <c r="A61" s="8">
        <v>43805</v>
      </c>
      <c r="B61" s="9" t="s">
        <v>68</v>
      </c>
      <c r="C61" s="9">
        <v>510</v>
      </c>
      <c r="D61" s="9">
        <v>2200</v>
      </c>
      <c r="E61" s="9" t="s">
        <v>9</v>
      </c>
      <c r="F61" s="10">
        <v>11.6</v>
      </c>
      <c r="G61" s="10">
        <v>12.6</v>
      </c>
      <c r="H61" s="10">
        <v>13.8</v>
      </c>
      <c r="I61" s="10">
        <f t="shared" ref="I61" si="94">IF(E61="BUY",(G61-F61)*D61,(F61-G61)*D61)</f>
        <v>2200</v>
      </c>
      <c r="J61" s="10">
        <v>0</v>
      </c>
      <c r="K61" s="11">
        <f t="shared" ref="K61" si="95">SUM(I61,J61)</f>
        <v>2200</v>
      </c>
      <c r="L61" s="11">
        <v>10</v>
      </c>
    </row>
    <row r="62" spans="1:12" s="12" customFormat="1" ht="15.75">
      <c r="A62" s="8">
        <v>43804</v>
      </c>
      <c r="B62" s="9" t="s">
        <v>201</v>
      </c>
      <c r="C62" s="9">
        <v>290</v>
      </c>
      <c r="D62" s="9">
        <v>1300</v>
      </c>
      <c r="E62" s="9" t="s">
        <v>9</v>
      </c>
      <c r="F62" s="10">
        <v>19.2</v>
      </c>
      <c r="G62" s="10">
        <v>16</v>
      </c>
      <c r="H62" s="10">
        <v>0</v>
      </c>
      <c r="I62" s="10">
        <f t="shared" ref="I62" si="96">IF(E62="BUY",(G62-F62)*D62,(F62-G62)*D62)</f>
        <v>-4159.9999999999991</v>
      </c>
      <c r="J62" s="10">
        <v>0</v>
      </c>
      <c r="K62" s="11">
        <f t="shared" ref="K62" si="97">SUM(I62,J62)</f>
        <v>-4159.9999999999991</v>
      </c>
      <c r="L62" s="11">
        <v>16</v>
      </c>
    </row>
    <row r="63" spans="1:12" s="12" customFormat="1" ht="15.75">
      <c r="A63" s="8">
        <v>43802</v>
      </c>
      <c r="B63" s="9" t="s">
        <v>225</v>
      </c>
      <c r="C63" s="9">
        <v>360</v>
      </c>
      <c r="D63" s="9">
        <v>1200</v>
      </c>
      <c r="E63" s="9" t="s">
        <v>9</v>
      </c>
      <c r="F63" s="10">
        <v>20.8</v>
      </c>
      <c r="G63" s="10">
        <v>23</v>
      </c>
      <c r="H63" s="10">
        <v>26</v>
      </c>
      <c r="I63" s="10">
        <f t="shared" ref="I63" si="98">IF(E63="BUY",(G63-F63)*D63,(F63-G63)*D63)</f>
        <v>2639.9999999999991</v>
      </c>
      <c r="J63" s="10">
        <v>0</v>
      </c>
      <c r="K63" s="11">
        <f t="shared" ref="K63" si="99">SUM(I63,J63)</f>
        <v>2639.9999999999991</v>
      </c>
      <c r="L63" s="11">
        <v>18</v>
      </c>
    </row>
    <row r="64" spans="1:12" s="12" customFormat="1" ht="15.75">
      <c r="A64" s="8">
        <v>43801</v>
      </c>
      <c r="B64" s="9" t="s">
        <v>36</v>
      </c>
      <c r="C64" s="9">
        <v>310</v>
      </c>
      <c r="D64" s="9">
        <v>800</v>
      </c>
      <c r="E64" s="9" t="s">
        <v>9</v>
      </c>
      <c r="F64" s="10">
        <v>33.5</v>
      </c>
      <c r="G64" s="10">
        <v>28.5</v>
      </c>
      <c r="H64" s="10">
        <v>0</v>
      </c>
      <c r="I64" s="10">
        <f t="shared" ref="I64" si="100">IF(E64="BUY",(G64-F64)*D64,(F64-G64)*D64)</f>
        <v>-4000</v>
      </c>
      <c r="J64" s="10" t="str">
        <f t="shared" ref="J64" si="101">IF(H64=0,"0.00",IF(E64="BUY",(H64-G64)*D64,(G64-H64)*D64))</f>
        <v>0.00</v>
      </c>
      <c r="K64" s="11">
        <f t="shared" ref="K64" si="102">SUM(I64,J64)</f>
        <v>-4000</v>
      </c>
      <c r="L64" s="11">
        <v>28.5</v>
      </c>
    </row>
    <row r="65" spans="1:12" s="12" customFormat="1" ht="15.75">
      <c r="A65" s="8">
        <v>43801</v>
      </c>
      <c r="B65" s="9" t="s">
        <v>36</v>
      </c>
      <c r="C65" s="9">
        <v>290</v>
      </c>
      <c r="D65" s="9">
        <v>800</v>
      </c>
      <c r="E65" s="9" t="s">
        <v>9</v>
      </c>
      <c r="F65" s="10">
        <v>34</v>
      </c>
      <c r="G65" s="10">
        <v>39</v>
      </c>
      <c r="H65" s="10">
        <v>44</v>
      </c>
      <c r="I65" s="10">
        <f t="shared" ref="I65" si="103">IF(E65="BUY",(G65-F65)*D65,(F65-G65)*D65)</f>
        <v>4000</v>
      </c>
      <c r="J65" s="10">
        <f t="shared" ref="J65" si="104">IF(H65=0,"0.00",IF(E65="BUY",(H65-G65)*D65,(G65-H65)*D65))</f>
        <v>4000</v>
      </c>
      <c r="K65" s="11">
        <f t="shared" ref="K65" si="105">SUM(I65,J65)</f>
        <v>8000</v>
      </c>
      <c r="L65" s="11">
        <v>29</v>
      </c>
    </row>
    <row r="66" spans="1:12" s="12" customFormat="1" ht="15.75">
      <c r="A66" s="8">
        <v>43797</v>
      </c>
      <c r="B66" s="9" t="s">
        <v>240</v>
      </c>
      <c r="C66" s="9">
        <v>370</v>
      </c>
      <c r="D66" s="9">
        <v>1200</v>
      </c>
      <c r="E66" s="9" t="s">
        <v>9</v>
      </c>
      <c r="F66" s="10">
        <v>13.9</v>
      </c>
      <c r="G66" s="10">
        <v>16</v>
      </c>
      <c r="H66" s="10">
        <v>18</v>
      </c>
      <c r="I66" s="10">
        <f t="shared" ref="I66" si="106">IF(E66="BUY",(G66-F66)*D66,(F66-G66)*D66)</f>
        <v>2519.9999999999995</v>
      </c>
      <c r="J66" s="10">
        <f t="shared" ref="J66" si="107">IF(H66=0,"0.00",IF(E66="BUY",(H66-G66)*D66,(G66-H66)*D66))</f>
        <v>2400</v>
      </c>
      <c r="K66" s="11">
        <f t="shared" ref="K66" si="108">SUM(I66,J66)</f>
        <v>4920</v>
      </c>
      <c r="L66" s="11">
        <v>12</v>
      </c>
    </row>
    <row r="67" spans="1:12" s="12" customFormat="1" ht="15.75">
      <c r="A67" s="8">
        <v>43797</v>
      </c>
      <c r="B67" s="9" t="s">
        <v>52</v>
      </c>
      <c r="C67" s="9">
        <v>420</v>
      </c>
      <c r="D67" s="9">
        <v>1061</v>
      </c>
      <c r="E67" s="9" t="s">
        <v>9</v>
      </c>
      <c r="F67" s="10">
        <v>9</v>
      </c>
      <c r="G67" s="10">
        <v>9</v>
      </c>
      <c r="H67" s="10">
        <v>0</v>
      </c>
      <c r="I67" s="10">
        <f t="shared" ref="I67" si="109">IF(E67="BUY",(G67-F67)*D67,(F67-G67)*D67)</f>
        <v>0</v>
      </c>
      <c r="J67" s="10" t="str">
        <f t="shared" ref="J67" si="110">IF(H67=0,"0.00",IF(E67="BUY",(H67-G67)*D67,(G67-H67)*D67))</f>
        <v>0.00</v>
      </c>
      <c r="K67" s="11">
        <f t="shared" ref="K67" si="111">SUM(I67,J67)</f>
        <v>0</v>
      </c>
      <c r="L67" s="11">
        <v>0</v>
      </c>
    </row>
    <row r="68" spans="1:12" s="12" customFormat="1" ht="15.75">
      <c r="A68" s="8">
        <v>43797</v>
      </c>
      <c r="B68" s="9" t="s">
        <v>86</v>
      </c>
      <c r="C68" s="9">
        <v>70</v>
      </c>
      <c r="D68" s="9">
        <v>2200</v>
      </c>
      <c r="E68" s="9" t="s">
        <v>9</v>
      </c>
      <c r="F68" s="10">
        <v>1.8</v>
      </c>
      <c r="G68" s="10">
        <v>1</v>
      </c>
      <c r="H68" s="10">
        <v>0</v>
      </c>
      <c r="I68" s="10">
        <f t="shared" ref="I68" si="112">IF(E68="BUY",(G68-F68)*D68,(F68-G68)*D68)</f>
        <v>-1760</v>
      </c>
      <c r="J68" s="10" t="str">
        <f t="shared" ref="J68" si="113">IF(H68=0,"0.00",IF(E68="BUY",(H68-G68)*D68,(G68-H68)*D68))</f>
        <v>0.00</v>
      </c>
      <c r="K68" s="11">
        <f t="shared" ref="K68" si="114">SUM(I68,J68)</f>
        <v>-1760</v>
      </c>
      <c r="L68" s="11">
        <v>1</v>
      </c>
    </row>
    <row r="69" spans="1:12" s="12" customFormat="1" ht="15.75">
      <c r="A69" s="8">
        <v>43796</v>
      </c>
      <c r="B69" s="9" t="s">
        <v>69</v>
      </c>
      <c r="C69" s="9">
        <v>500</v>
      </c>
      <c r="D69" s="9">
        <v>1800</v>
      </c>
      <c r="E69" s="9" t="s">
        <v>9</v>
      </c>
      <c r="F69" s="10">
        <v>5</v>
      </c>
      <c r="G69" s="10">
        <v>6</v>
      </c>
      <c r="H69" s="10">
        <v>8</v>
      </c>
      <c r="I69" s="10">
        <f t="shared" ref="I69" si="115">IF(E69="BUY",(G69-F69)*D69,(F69-G69)*D69)</f>
        <v>1800</v>
      </c>
      <c r="J69" s="10">
        <f t="shared" ref="J69" si="116">IF(H69=0,"0.00",IF(E69="BUY",(H69-G69)*D69,(G69-H69)*D69))</f>
        <v>3600</v>
      </c>
      <c r="K69" s="11">
        <f t="shared" ref="K69" si="117">SUM(I69,J69)</f>
        <v>5400</v>
      </c>
      <c r="L69" s="11">
        <v>3.8</v>
      </c>
    </row>
    <row r="70" spans="1:12" s="12" customFormat="1" ht="15.75">
      <c r="A70" s="8">
        <v>43796</v>
      </c>
      <c r="B70" s="9" t="s">
        <v>237</v>
      </c>
      <c r="C70" s="9">
        <v>350</v>
      </c>
      <c r="D70" s="9">
        <v>1000</v>
      </c>
      <c r="E70" s="9" t="s">
        <v>9</v>
      </c>
      <c r="F70" s="10">
        <v>9.35</v>
      </c>
      <c r="G70" s="10">
        <v>6.8</v>
      </c>
      <c r="H70" s="10">
        <v>0</v>
      </c>
      <c r="I70" s="10">
        <f t="shared" ref="I70" si="118">IF(E70="BUY",(G70-F70)*D70,(F70-G70)*D70)</f>
        <v>-2550</v>
      </c>
      <c r="J70" s="10" t="str">
        <f t="shared" ref="J70" si="119">IF(H70=0,"0.00",IF(E70="BUY",(H70-G70)*D70,(G70-H70)*D70))</f>
        <v>0.00</v>
      </c>
      <c r="K70" s="11">
        <f t="shared" ref="K70" si="120">SUM(I70,J70)</f>
        <v>-2550</v>
      </c>
      <c r="L70" s="11">
        <v>6.8</v>
      </c>
    </row>
    <row r="71" spans="1:12" s="12" customFormat="1" ht="15.75">
      <c r="A71" s="8">
        <v>43795</v>
      </c>
      <c r="B71" s="9" t="s">
        <v>239</v>
      </c>
      <c r="C71" s="9">
        <v>1500</v>
      </c>
      <c r="D71" s="9">
        <v>400</v>
      </c>
      <c r="E71" s="9" t="s">
        <v>9</v>
      </c>
      <c r="F71" s="10">
        <v>23.85</v>
      </c>
      <c r="G71" s="10">
        <v>20</v>
      </c>
      <c r="H71" s="10">
        <v>0</v>
      </c>
      <c r="I71" s="10">
        <f t="shared" ref="I71" si="121">IF(E71="BUY",(G71-F71)*D71,(F71-G71)*D71)</f>
        <v>-1540.0000000000005</v>
      </c>
      <c r="J71" s="10">
        <v>0</v>
      </c>
      <c r="K71" s="11">
        <f t="shared" ref="K71" si="122">SUM(I71,J71)</f>
        <v>-1540.0000000000005</v>
      </c>
      <c r="L71" s="11">
        <v>23.85</v>
      </c>
    </row>
    <row r="72" spans="1:12" s="12" customFormat="1" ht="15.75">
      <c r="A72" s="8">
        <v>43795</v>
      </c>
      <c r="B72" s="9" t="s">
        <v>56</v>
      </c>
      <c r="C72" s="9">
        <v>235</v>
      </c>
      <c r="D72" s="9">
        <v>2000</v>
      </c>
      <c r="E72" s="9" t="s">
        <v>9</v>
      </c>
      <c r="F72" s="10">
        <v>5.5</v>
      </c>
      <c r="G72" s="10">
        <v>6.5</v>
      </c>
      <c r="H72" s="10">
        <v>8.3000000000000007</v>
      </c>
      <c r="I72" s="10">
        <f t="shared" ref="I72" si="123">IF(E72="BUY",(G72-F72)*D72,(F72-G72)*D72)</f>
        <v>2000</v>
      </c>
      <c r="J72" s="10">
        <v>0</v>
      </c>
      <c r="K72" s="11">
        <f t="shared" ref="K72" si="124">SUM(I72,J72)</f>
        <v>2000</v>
      </c>
      <c r="L72" s="11">
        <v>4.2</v>
      </c>
    </row>
    <row r="73" spans="1:12" s="12" customFormat="1" ht="15.75">
      <c r="A73" s="8">
        <v>43794</v>
      </c>
      <c r="B73" s="9" t="s">
        <v>235</v>
      </c>
      <c r="C73" s="9">
        <v>440</v>
      </c>
      <c r="D73" s="9">
        <v>1851</v>
      </c>
      <c r="E73" s="9" t="s">
        <v>9</v>
      </c>
      <c r="F73" s="10">
        <v>9.5500000000000007</v>
      </c>
      <c r="G73" s="10">
        <v>10</v>
      </c>
      <c r="H73" s="10">
        <v>12.8</v>
      </c>
      <c r="I73" s="10">
        <f t="shared" ref="I73" si="125">IF(E73="BUY",(G73-F73)*D73,(F73-G73)*D73)</f>
        <v>832.94999999999868</v>
      </c>
      <c r="J73" s="10">
        <f t="shared" ref="J73" si="126">IF(H73=0,"0.00",IF(E73="BUY",(H73-G73)*D73,(G73-H73)*D73))</f>
        <v>5182.8000000000011</v>
      </c>
      <c r="K73" s="11">
        <f t="shared" ref="K73" si="127">SUM(I73,J73)</f>
        <v>6015.75</v>
      </c>
      <c r="L73" s="11">
        <v>8.1999999999999993</v>
      </c>
    </row>
    <row r="74" spans="1:12" s="12" customFormat="1" ht="15.75">
      <c r="A74" s="8">
        <v>43788</v>
      </c>
      <c r="B74" s="9" t="s">
        <v>238</v>
      </c>
      <c r="C74" s="9">
        <v>350</v>
      </c>
      <c r="D74" s="9">
        <v>1000</v>
      </c>
      <c r="E74" s="9" t="s">
        <v>9</v>
      </c>
      <c r="F74" s="10">
        <v>12.2</v>
      </c>
      <c r="G74" s="10">
        <v>10</v>
      </c>
      <c r="H74" s="10">
        <v>0</v>
      </c>
      <c r="I74" s="10">
        <f t="shared" ref="I74" si="128">IF(E74="BUY",(G74-F74)*D74,(F74-G74)*D74)</f>
        <v>-2199.9999999999991</v>
      </c>
      <c r="J74" s="10" t="str">
        <f t="shared" ref="J74" si="129">IF(H74=0,"0.00",IF(E74="BUY",(H74-G74)*D74,(G74-H74)*D74))</f>
        <v>0.00</v>
      </c>
      <c r="K74" s="11">
        <f t="shared" ref="K74" si="130">SUM(I74,J74)</f>
        <v>-2199.9999999999991</v>
      </c>
      <c r="L74" s="11">
        <v>10</v>
      </c>
    </row>
    <row r="75" spans="1:12" s="12" customFormat="1" ht="15.75">
      <c r="A75" s="8">
        <v>43788</v>
      </c>
      <c r="B75" s="9" t="s">
        <v>235</v>
      </c>
      <c r="C75" s="9">
        <v>430</v>
      </c>
      <c r="D75" s="9">
        <v>1851</v>
      </c>
      <c r="E75" s="9" t="s">
        <v>9</v>
      </c>
      <c r="F75" s="10">
        <v>15.85</v>
      </c>
      <c r="G75" s="10">
        <v>16.850000000000001</v>
      </c>
      <c r="H75" s="10">
        <v>18.2</v>
      </c>
      <c r="I75" s="10">
        <f t="shared" ref="I75" si="131">IF(E75="BUY",(G75-F75)*D75,(F75-G75)*D75)</f>
        <v>1851.0000000000032</v>
      </c>
      <c r="J75" s="10">
        <f t="shared" ref="J75" si="132">IF(H75=0,"0.00",IF(E75="BUY",(H75-G75)*D75,(G75-H75)*D75))</f>
        <v>2498.8499999999963</v>
      </c>
      <c r="K75" s="11">
        <f t="shared" ref="K75" si="133">SUM(I75,J75)</f>
        <v>4349.8499999999995</v>
      </c>
      <c r="L75" s="11">
        <v>13.8</v>
      </c>
    </row>
    <row r="76" spans="1:12" s="12" customFormat="1" ht="15.75">
      <c r="A76" s="8">
        <v>43787</v>
      </c>
      <c r="B76" s="9" t="s">
        <v>237</v>
      </c>
      <c r="C76" s="9">
        <v>320</v>
      </c>
      <c r="D76" s="9">
        <v>1000</v>
      </c>
      <c r="E76" s="9" t="s">
        <v>9</v>
      </c>
      <c r="F76" s="10">
        <v>16.5</v>
      </c>
      <c r="G76" s="10">
        <v>18.5</v>
      </c>
      <c r="H76" s="10">
        <v>20.8</v>
      </c>
      <c r="I76" s="10">
        <f t="shared" ref="I76" si="134">IF(E76="BUY",(G76-F76)*D76,(F76-G76)*D76)</f>
        <v>2000</v>
      </c>
      <c r="J76" s="10">
        <f t="shared" ref="J76" si="135">IF(H76=0,"0.00",IF(E76="BUY",(H76-G76)*D76,(G76-H76)*D76))</f>
        <v>2300.0000000000009</v>
      </c>
      <c r="K76" s="11">
        <f t="shared" ref="K76" si="136">SUM(I76,J76)</f>
        <v>4300.0000000000009</v>
      </c>
      <c r="L76" s="11">
        <v>13.8</v>
      </c>
    </row>
    <row r="77" spans="1:12" s="12" customFormat="1" ht="15.75">
      <c r="A77" s="8">
        <v>43784</v>
      </c>
      <c r="B77" s="9" t="s">
        <v>237</v>
      </c>
      <c r="C77" s="9">
        <v>300</v>
      </c>
      <c r="D77" s="9">
        <v>1000</v>
      </c>
      <c r="E77" s="9" t="s">
        <v>9</v>
      </c>
      <c r="F77" s="10">
        <v>14.55</v>
      </c>
      <c r="G77" s="10">
        <v>12.8</v>
      </c>
      <c r="H77" s="10">
        <v>0</v>
      </c>
      <c r="I77" s="10">
        <f t="shared" ref="I77" si="137">IF(E77="BUY",(G77-F77)*D77,(F77-G77)*D77)</f>
        <v>-1750</v>
      </c>
      <c r="J77" s="10" t="str">
        <f t="shared" ref="J77" si="138">IF(H77=0,"0.00",IF(E77="BUY",(H77-G77)*D77,(G77-H77)*D77))</f>
        <v>0.00</v>
      </c>
      <c r="K77" s="11">
        <f t="shared" ref="K77" si="139">SUM(I77,J77)</f>
        <v>-1750</v>
      </c>
      <c r="L77" s="11">
        <v>12.8</v>
      </c>
    </row>
    <row r="78" spans="1:12" s="12" customFormat="1" ht="15.75">
      <c r="A78" s="8">
        <v>43784</v>
      </c>
      <c r="B78" s="9" t="s">
        <v>201</v>
      </c>
      <c r="C78" s="9">
        <v>280</v>
      </c>
      <c r="D78" s="9">
        <v>1300</v>
      </c>
      <c r="E78" s="9" t="s">
        <v>9</v>
      </c>
      <c r="F78" s="10">
        <v>14.6</v>
      </c>
      <c r="G78" s="10">
        <v>12.2</v>
      </c>
      <c r="H78" s="10">
        <v>0</v>
      </c>
      <c r="I78" s="10">
        <f t="shared" ref="I78" si="140">IF(E78="BUY",(G78-F78)*D78,(F78-G78)*D78)</f>
        <v>-3120.0000000000005</v>
      </c>
      <c r="J78" s="10" t="str">
        <f t="shared" ref="J78" si="141">IF(H78=0,"0.00",IF(E78="BUY",(H78-G78)*D78,(G78-H78)*D78))</f>
        <v>0.00</v>
      </c>
      <c r="K78" s="11">
        <f t="shared" ref="K78" si="142">SUM(I78,J78)</f>
        <v>-3120.0000000000005</v>
      </c>
      <c r="L78" s="11">
        <v>12.2</v>
      </c>
    </row>
    <row r="79" spans="1:12" s="12" customFormat="1" ht="15.75">
      <c r="A79" s="8">
        <v>43782</v>
      </c>
      <c r="B79" s="9" t="s">
        <v>17</v>
      </c>
      <c r="C79" s="9">
        <v>470</v>
      </c>
      <c r="D79" s="9">
        <v>1000</v>
      </c>
      <c r="E79" s="9" t="s">
        <v>9</v>
      </c>
      <c r="F79" s="10">
        <v>20</v>
      </c>
      <c r="G79" s="10">
        <v>22</v>
      </c>
      <c r="H79" s="10">
        <v>25</v>
      </c>
      <c r="I79" s="10">
        <f t="shared" ref="I79" si="143">IF(E79="BUY",(G79-F79)*D79,(F79-G79)*D79)</f>
        <v>2000</v>
      </c>
      <c r="J79" s="10">
        <f t="shared" ref="J79" si="144">IF(H79=0,"0.00",IF(E79="BUY",(H79-G79)*D79,(G79-H79)*D79))</f>
        <v>3000</v>
      </c>
      <c r="K79" s="11">
        <f t="shared" ref="K79" si="145">SUM(I79,J79)</f>
        <v>5000</v>
      </c>
      <c r="L79" s="11">
        <v>18</v>
      </c>
    </row>
    <row r="80" spans="1:12" s="12" customFormat="1" ht="15.75">
      <c r="A80" s="8">
        <v>43782</v>
      </c>
      <c r="B80" s="9" t="s">
        <v>157</v>
      </c>
      <c r="C80" s="9">
        <v>200</v>
      </c>
      <c r="D80" s="9">
        <v>4000</v>
      </c>
      <c r="E80" s="9" t="s">
        <v>9</v>
      </c>
      <c r="F80" s="10">
        <v>9.3000000000000007</v>
      </c>
      <c r="G80" s="10">
        <v>9.8000000000000007</v>
      </c>
      <c r="H80" s="10">
        <v>10.55</v>
      </c>
      <c r="I80" s="10">
        <f t="shared" ref="I80" si="146">IF(E80="BUY",(G80-F80)*D80,(F80-G80)*D80)</f>
        <v>2000</v>
      </c>
      <c r="J80" s="10">
        <f t="shared" ref="J80" si="147">IF(H80=0,"0.00",IF(E80="BUY",(H80-G80)*D80,(G80-H80)*D80))</f>
        <v>3000</v>
      </c>
      <c r="K80" s="11">
        <f t="shared" ref="K80" si="148">SUM(I80,J80)</f>
        <v>5000</v>
      </c>
      <c r="L80" s="11">
        <v>8.6</v>
      </c>
    </row>
    <row r="81" spans="1:12" s="12" customFormat="1" ht="15.75">
      <c r="A81" s="8">
        <v>43777</v>
      </c>
      <c r="B81" s="9" t="s">
        <v>155</v>
      </c>
      <c r="C81" s="9">
        <v>780</v>
      </c>
      <c r="D81" s="9">
        <v>750</v>
      </c>
      <c r="E81" s="9" t="s">
        <v>9</v>
      </c>
      <c r="F81" s="10">
        <v>32</v>
      </c>
      <c r="G81" s="10">
        <v>35</v>
      </c>
      <c r="H81" s="10">
        <v>38</v>
      </c>
      <c r="I81" s="10">
        <f t="shared" ref="I81" si="149">IF(E81="BUY",(G81-F81)*D81,(F81-G81)*D81)</f>
        <v>2250</v>
      </c>
      <c r="J81" s="10">
        <v>0</v>
      </c>
      <c r="K81" s="11">
        <f t="shared" ref="K81" si="150">SUM(I81,J81)</f>
        <v>2250</v>
      </c>
      <c r="L81" s="11">
        <v>29</v>
      </c>
    </row>
    <row r="82" spans="1:12" s="12" customFormat="1" ht="15.75">
      <c r="A82" s="8">
        <v>43776</v>
      </c>
      <c r="B82" s="9" t="s">
        <v>208</v>
      </c>
      <c r="C82" s="9">
        <v>2900</v>
      </c>
      <c r="D82" s="9">
        <v>250</v>
      </c>
      <c r="E82" s="9" t="s">
        <v>9</v>
      </c>
      <c r="F82" s="10">
        <v>82</v>
      </c>
      <c r="G82" s="10">
        <v>76</v>
      </c>
      <c r="H82" s="10">
        <v>0</v>
      </c>
      <c r="I82" s="10">
        <f t="shared" ref="I82" si="151">IF(E82="BUY",(G82-F82)*D82,(F82-G82)*D82)</f>
        <v>-1500</v>
      </c>
      <c r="J82" s="10" t="str">
        <f>IF(H82=0,"0.00",IF(E82="BUY",(H82-G82)*D82,(G82-H82)*D82))</f>
        <v>0.00</v>
      </c>
      <c r="K82" s="11">
        <f t="shared" ref="K82" si="152">SUM(I82,J82)</f>
        <v>-1500</v>
      </c>
      <c r="L82" s="11">
        <v>76</v>
      </c>
    </row>
    <row r="83" spans="1:12" s="12" customFormat="1" ht="15.75">
      <c r="A83" s="8">
        <v>43776</v>
      </c>
      <c r="B83" s="9" t="s">
        <v>101</v>
      </c>
      <c r="C83" s="9">
        <v>200</v>
      </c>
      <c r="D83" s="9">
        <v>3500</v>
      </c>
      <c r="E83" s="9" t="s">
        <v>9</v>
      </c>
      <c r="F83" s="10">
        <v>10.55</v>
      </c>
      <c r="G83" s="10">
        <v>11</v>
      </c>
      <c r="H83" s="10">
        <v>11.6</v>
      </c>
      <c r="I83" s="10">
        <f t="shared" ref="I83" si="153">IF(E83="BUY",(G83-F83)*D83,(F83-G83)*D83)</f>
        <v>1574.9999999999975</v>
      </c>
      <c r="J83" s="10">
        <f t="shared" ref="J83:J89" si="154">IF(H83=0,"0.00",IF(E83="BUY",(H83-G83)*D83,(G83-H83)*D83))</f>
        <v>2099.9999999999986</v>
      </c>
      <c r="K83" s="11">
        <f t="shared" ref="K83" si="155">SUM(I83,J83)</f>
        <v>3674.9999999999964</v>
      </c>
      <c r="L83" s="11">
        <v>9.85</v>
      </c>
    </row>
    <row r="84" spans="1:12" s="12" customFormat="1" ht="15.75">
      <c r="A84" s="8">
        <v>43776</v>
      </c>
      <c r="B84" s="9" t="s">
        <v>193</v>
      </c>
      <c r="C84" s="9">
        <v>3200</v>
      </c>
      <c r="D84" s="9">
        <v>250</v>
      </c>
      <c r="E84" s="9" t="s">
        <v>9</v>
      </c>
      <c r="F84" s="10">
        <v>86.5</v>
      </c>
      <c r="G84" s="10">
        <v>76</v>
      </c>
      <c r="H84" s="10">
        <v>0</v>
      </c>
      <c r="I84" s="10">
        <f t="shared" ref="I84" si="156">IF(E84="BUY",(G84-F84)*D84,(F84-G84)*D84)</f>
        <v>-2625</v>
      </c>
      <c r="J84" s="10" t="str">
        <f t="shared" si="154"/>
        <v>0.00</v>
      </c>
      <c r="K84" s="11">
        <f t="shared" ref="K84" si="157">SUM(I84,J84)</f>
        <v>-2625</v>
      </c>
      <c r="L84" s="11">
        <v>86.5</v>
      </c>
    </row>
    <row r="85" spans="1:12" s="12" customFormat="1" ht="15.75">
      <c r="A85" s="8">
        <v>43775</v>
      </c>
      <c r="B85" s="9" t="s">
        <v>93</v>
      </c>
      <c r="C85" s="9">
        <v>1180</v>
      </c>
      <c r="D85" s="9">
        <v>750</v>
      </c>
      <c r="E85" s="9" t="s">
        <v>9</v>
      </c>
      <c r="F85" s="10">
        <v>44</v>
      </c>
      <c r="G85" s="10">
        <v>48</v>
      </c>
      <c r="H85" s="10">
        <v>52</v>
      </c>
      <c r="I85" s="10">
        <f t="shared" ref="I85" si="158">IF(E85="BUY",(G85-F85)*D85,(F85-G85)*D85)</f>
        <v>3000</v>
      </c>
      <c r="J85" s="10">
        <f t="shared" si="154"/>
        <v>3000</v>
      </c>
      <c r="K85" s="11">
        <f t="shared" ref="K85" si="159">SUM(I85,J85)</f>
        <v>6000</v>
      </c>
      <c r="L85" s="11">
        <v>39</v>
      </c>
    </row>
    <row r="86" spans="1:12" s="12" customFormat="1" ht="15.75">
      <c r="A86" s="8">
        <v>43774</v>
      </c>
      <c r="B86" s="9" t="s">
        <v>155</v>
      </c>
      <c r="C86" s="9">
        <v>800</v>
      </c>
      <c r="D86" s="9">
        <v>750</v>
      </c>
      <c r="E86" s="9" t="s">
        <v>9</v>
      </c>
      <c r="F86" s="10">
        <v>32.299999999999997</v>
      </c>
      <c r="G86" s="10">
        <v>30.2</v>
      </c>
      <c r="H86" s="10">
        <v>0</v>
      </c>
      <c r="I86" s="10">
        <f t="shared" ref="I86" si="160">IF(E86="BUY",(G86-F86)*D86,(F86-G86)*D86)</f>
        <v>-1574.9999999999984</v>
      </c>
      <c r="J86" s="10" t="str">
        <f t="shared" si="154"/>
        <v>0.00</v>
      </c>
      <c r="K86" s="11">
        <f t="shared" ref="K86" si="161">SUM(I86,J86)</f>
        <v>-1574.9999999999984</v>
      </c>
      <c r="L86" s="11">
        <v>30.2</v>
      </c>
    </row>
    <row r="87" spans="1:12" s="12" customFormat="1" ht="15.75">
      <c r="A87" s="8">
        <v>43773</v>
      </c>
      <c r="B87" s="9" t="s">
        <v>155</v>
      </c>
      <c r="C87" s="9">
        <v>800</v>
      </c>
      <c r="D87" s="9">
        <v>750</v>
      </c>
      <c r="E87" s="9" t="s">
        <v>9</v>
      </c>
      <c r="F87" s="10">
        <v>32</v>
      </c>
      <c r="G87" s="10">
        <v>33.5</v>
      </c>
      <c r="H87" s="10">
        <v>0</v>
      </c>
      <c r="I87" s="10">
        <f t="shared" ref="I87" si="162">IF(E87="BUY",(G87-F87)*D87,(F87-G87)*D87)</f>
        <v>1125</v>
      </c>
      <c r="J87" s="10" t="str">
        <f t="shared" si="154"/>
        <v>0.00</v>
      </c>
      <c r="K87" s="11">
        <f t="shared" ref="K87" si="163">SUM(I87,J87)</f>
        <v>1125</v>
      </c>
      <c r="L87" s="11">
        <v>28</v>
      </c>
    </row>
    <row r="88" spans="1:12" s="12" customFormat="1" ht="15.75">
      <c r="A88" s="8">
        <v>43773</v>
      </c>
      <c r="B88" s="9" t="s">
        <v>173</v>
      </c>
      <c r="C88" s="9">
        <v>170</v>
      </c>
      <c r="D88" s="9">
        <v>6000</v>
      </c>
      <c r="E88" s="9" t="s">
        <v>9</v>
      </c>
      <c r="F88" s="10">
        <v>10</v>
      </c>
      <c r="G88" s="10">
        <v>9.5</v>
      </c>
      <c r="H88" s="10">
        <v>0</v>
      </c>
      <c r="I88" s="10">
        <f t="shared" ref="I88" si="164">IF(E88="BUY",(G88-F88)*D88,(F88-G88)*D88)</f>
        <v>-3000</v>
      </c>
      <c r="J88" s="10" t="str">
        <f t="shared" si="154"/>
        <v>0.00</v>
      </c>
      <c r="K88" s="11">
        <f t="shared" ref="K88" si="165">SUM(I88,J88)</f>
        <v>-3000</v>
      </c>
      <c r="L88" s="11">
        <v>9.5</v>
      </c>
    </row>
    <row r="89" spans="1:12" s="12" customFormat="1" ht="15.75">
      <c r="A89" s="8">
        <v>43768</v>
      </c>
      <c r="B89" s="9" t="s">
        <v>147</v>
      </c>
      <c r="C89" s="9">
        <v>380</v>
      </c>
      <c r="D89" s="9">
        <v>1200</v>
      </c>
      <c r="E89" s="9" t="s">
        <v>9</v>
      </c>
      <c r="F89" s="10">
        <v>9.65</v>
      </c>
      <c r="G89" s="10">
        <v>11</v>
      </c>
      <c r="H89" s="10">
        <v>13.2</v>
      </c>
      <c r="I89" s="10">
        <f t="shared" ref="I89" si="166">IF(E89="BUY",(G89-F89)*D89,(F89-G89)*D89)</f>
        <v>1619.9999999999995</v>
      </c>
      <c r="J89" s="10">
        <f t="shared" si="154"/>
        <v>2639.9999999999991</v>
      </c>
      <c r="K89" s="11">
        <f t="shared" ref="K89" si="167">SUM(I89,J89)</f>
        <v>4259.9999999999982</v>
      </c>
      <c r="L89" s="11">
        <v>8</v>
      </c>
    </row>
    <row r="90" spans="1:12" s="12" customFormat="1" ht="15.75">
      <c r="A90" s="8">
        <v>43768</v>
      </c>
      <c r="B90" s="9" t="s">
        <v>69</v>
      </c>
      <c r="C90" s="9">
        <v>530</v>
      </c>
      <c r="D90" s="9">
        <v>1800</v>
      </c>
      <c r="E90" s="9" t="s">
        <v>9</v>
      </c>
      <c r="F90" s="10">
        <v>9.85</v>
      </c>
      <c r="G90" s="10">
        <v>11</v>
      </c>
      <c r="H90" s="10">
        <v>12.2</v>
      </c>
      <c r="I90" s="10">
        <f t="shared" ref="I90" si="168">IF(E90="BUY",(G90-F90)*D90,(F90-G90)*D90)</f>
        <v>2070.0000000000005</v>
      </c>
      <c r="J90" s="10">
        <v>0</v>
      </c>
      <c r="K90" s="11">
        <f t="shared" ref="K90" si="169">SUM(I90,J90)</f>
        <v>2070.0000000000005</v>
      </c>
      <c r="L90" s="11">
        <v>9</v>
      </c>
    </row>
    <row r="91" spans="1:12" s="12" customFormat="1" ht="15.75">
      <c r="A91" s="8">
        <v>43767</v>
      </c>
      <c r="B91" s="9" t="s">
        <v>155</v>
      </c>
      <c r="C91" s="9">
        <v>700</v>
      </c>
      <c r="D91" s="9">
        <v>750</v>
      </c>
      <c r="E91" s="9" t="s">
        <v>9</v>
      </c>
      <c r="F91" s="10">
        <v>15.05</v>
      </c>
      <c r="G91" s="10">
        <v>18</v>
      </c>
      <c r="H91" s="10">
        <v>20</v>
      </c>
      <c r="I91" s="10">
        <f t="shared" ref="I91" si="170">IF(E91="BUY",(G91-F91)*D91,(F91-G91)*D91)</f>
        <v>2212.4999999999995</v>
      </c>
      <c r="J91" s="10">
        <f>IF(H91=0,"0.00",IF(E91="BUY",(H91-G91)*D91,(G91-H91)*D91))</f>
        <v>1500</v>
      </c>
      <c r="K91" s="11">
        <f t="shared" ref="K91" si="171">SUM(I91,J91)</f>
        <v>3712.4999999999995</v>
      </c>
      <c r="L91" s="11">
        <v>12.2</v>
      </c>
    </row>
    <row r="92" spans="1:12" s="12" customFormat="1" ht="15.75">
      <c r="A92" s="8">
        <v>43763</v>
      </c>
      <c r="B92" s="9" t="s">
        <v>155</v>
      </c>
      <c r="C92" s="9">
        <v>700</v>
      </c>
      <c r="D92" s="9">
        <v>750</v>
      </c>
      <c r="E92" s="9" t="s">
        <v>9</v>
      </c>
      <c r="F92" s="10">
        <v>22.1</v>
      </c>
      <c r="G92" s="10">
        <v>25</v>
      </c>
      <c r="H92" s="10">
        <v>28</v>
      </c>
      <c r="I92" s="10">
        <f t="shared" ref="I92" si="172">IF(E92="BUY",(G92-F92)*D92,(F92-G92)*D92)</f>
        <v>2174.9999999999991</v>
      </c>
      <c r="J92" s="10">
        <v>0</v>
      </c>
      <c r="K92" s="11">
        <f t="shared" ref="K92" si="173">SUM(I92,J92)</f>
        <v>2174.9999999999991</v>
      </c>
      <c r="L92" s="11">
        <v>18.100000000000001</v>
      </c>
    </row>
    <row r="93" spans="1:12" s="12" customFormat="1" ht="15.75">
      <c r="A93" s="8">
        <v>43760</v>
      </c>
      <c r="B93" s="9" t="s">
        <v>44</v>
      </c>
      <c r="C93" s="9">
        <v>180</v>
      </c>
      <c r="D93" s="9">
        <v>4000</v>
      </c>
      <c r="E93" s="9" t="s">
        <v>9</v>
      </c>
      <c r="F93" s="10">
        <v>7.15</v>
      </c>
      <c r="G93" s="10">
        <v>7.65</v>
      </c>
      <c r="H93" s="10">
        <v>8.5500000000000007</v>
      </c>
      <c r="I93" s="10">
        <f t="shared" ref="I93" si="174">IF(E93="BUY",(G93-F93)*D93,(F93-G93)*D93)</f>
        <v>2000</v>
      </c>
      <c r="J93" s="10">
        <v>0</v>
      </c>
      <c r="K93" s="11">
        <f t="shared" ref="K93" si="175">SUM(I93,J93)</f>
        <v>2000</v>
      </c>
      <c r="L93" s="11">
        <v>6.5</v>
      </c>
    </row>
    <row r="94" spans="1:12" s="12" customFormat="1" ht="15.75">
      <c r="A94" s="8">
        <v>43756</v>
      </c>
      <c r="B94" s="9" t="s">
        <v>68</v>
      </c>
      <c r="C94" s="9">
        <v>500</v>
      </c>
      <c r="D94" s="9">
        <v>2200</v>
      </c>
      <c r="E94" s="9" t="s">
        <v>9</v>
      </c>
      <c r="F94" s="10">
        <v>6.85</v>
      </c>
      <c r="G94" s="10">
        <v>8</v>
      </c>
      <c r="H94" s="10">
        <v>9</v>
      </c>
      <c r="I94" s="10">
        <f t="shared" ref="I94" si="176">IF(E94="BUY",(G94-F94)*D94,(F94-G94)*D94)</f>
        <v>2530.0000000000009</v>
      </c>
      <c r="J94" s="10">
        <v>0</v>
      </c>
      <c r="K94" s="11">
        <f t="shared" ref="K94" si="177">SUM(I94,J94)</f>
        <v>2530.0000000000009</v>
      </c>
      <c r="L94" s="11">
        <v>6.2</v>
      </c>
    </row>
    <row r="95" spans="1:12" s="12" customFormat="1" ht="15.75">
      <c r="A95" s="8">
        <v>43756</v>
      </c>
      <c r="B95" s="9" t="s">
        <v>112</v>
      </c>
      <c r="C95" s="9">
        <v>480</v>
      </c>
      <c r="D95" s="9">
        <v>1000</v>
      </c>
      <c r="E95" s="9" t="s">
        <v>9</v>
      </c>
      <c r="F95" s="10">
        <v>17.2</v>
      </c>
      <c r="G95" s="10">
        <v>19</v>
      </c>
      <c r="H95" s="10">
        <v>22.1</v>
      </c>
      <c r="I95" s="10">
        <f t="shared" ref="I95" si="178">IF(E95="BUY",(G95-F95)*D95,(F95-G95)*D95)</f>
        <v>1800.0000000000007</v>
      </c>
      <c r="J95" s="10">
        <v>0</v>
      </c>
      <c r="K95" s="11">
        <f t="shared" ref="K95" si="179">SUM(I95,J95)</f>
        <v>1800.0000000000007</v>
      </c>
      <c r="L95" s="11">
        <v>15</v>
      </c>
    </row>
    <row r="96" spans="1:12" s="12" customFormat="1" ht="15.75">
      <c r="A96" s="8">
        <v>43752</v>
      </c>
      <c r="B96" s="9" t="s">
        <v>235</v>
      </c>
      <c r="C96" s="9">
        <v>390</v>
      </c>
      <c r="D96" s="9">
        <v>1851</v>
      </c>
      <c r="E96" s="9" t="s">
        <v>9</v>
      </c>
      <c r="F96" s="10">
        <v>12.8</v>
      </c>
      <c r="G96" s="10">
        <v>14.1</v>
      </c>
      <c r="H96" s="10">
        <v>15.5</v>
      </c>
      <c r="I96" s="10">
        <f t="shared" ref="I96" si="180">IF(E96="BUY",(G96-F96)*D96,(F96-G96)*D96)</f>
        <v>2406.2999999999979</v>
      </c>
      <c r="J96" s="10">
        <f>IF(H96=0,"0.00",IF(E96="BUY",(H96-G96)*D96,(G96-H96)*D96))</f>
        <v>2591.4000000000005</v>
      </c>
      <c r="K96" s="11">
        <f t="shared" ref="K96" si="181">SUM(I96,J96)</f>
        <v>4997.6999999999989</v>
      </c>
      <c r="L96" s="11">
        <v>11.6</v>
      </c>
    </row>
    <row r="97" spans="1:12" s="12" customFormat="1" ht="15.75">
      <c r="A97" s="8">
        <v>43749</v>
      </c>
      <c r="B97" s="9" t="s">
        <v>235</v>
      </c>
      <c r="C97" s="9">
        <v>380</v>
      </c>
      <c r="D97" s="9">
        <v>1851</v>
      </c>
      <c r="E97" s="9" t="s">
        <v>9</v>
      </c>
      <c r="F97" s="10">
        <v>13.8</v>
      </c>
      <c r="G97" s="10">
        <v>14.8</v>
      </c>
      <c r="H97" s="10">
        <v>16.5</v>
      </c>
      <c r="I97" s="10">
        <f t="shared" ref="I97" si="182">IF(E97="BUY",(G97-F97)*D97,(F97-G97)*D97)</f>
        <v>1851</v>
      </c>
      <c r="J97" s="10">
        <v>0</v>
      </c>
      <c r="K97" s="11">
        <f t="shared" ref="K97" si="183">SUM(I97,J97)</f>
        <v>1851</v>
      </c>
      <c r="L97" s="11">
        <v>12.2</v>
      </c>
    </row>
    <row r="98" spans="1:12" s="12" customFormat="1" ht="15.75">
      <c r="A98" s="8">
        <v>43748</v>
      </c>
      <c r="B98" s="9" t="s">
        <v>68</v>
      </c>
      <c r="C98" s="9">
        <v>440</v>
      </c>
      <c r="D98" s="9">
        <v>2200</v>
      </c>
      <c r="E98" s="9" t="s">
        <v>9</v>
      </c>
      <c r="F98" s="10">
        <v>16.100000000000001</v>
      </c>
      <c r="G98" s="10">
        <v>17</v>
      </c>
      <c r="H98" s="10">
        <v>18.5</v>
      </c>
      <c r="I98" s="10">
        <f t="shared" ref="I98" si="184">IF(E98="BUY",(G98-F98)*D98,(F98-G98)*D98)</f>
        <v>1979.9999999999968</v>
      </c>
      <c r="J98" s="10">
        <f>IF(H98=0,"0.00",IF(E98="BUY",(H98-G98)*D98,(G98-H98)*D98))</f>
        <v>3300</v>
      </c>
      <c r="K98" s="11">
        <f t="shared" ref="K98" si="185">SUM(I98,J98)</f>
        <v>5279.9999999999964</v>
      </c>
      <c r="L98" s="11">
        <v>15</v>
      </c>
    </row>
    <row r="99" spans="1:12" s="12" customFormat="1" ht="15.75">
      <c r="A99" s="8">
        <v>43748</v>
      </c>
      <c r="B99" s="9" t="s">
        <v>175</v>
      </c>
      <c r="C99" s="9">
        <v>790</v>
      </c>
      <c r="D99" s="9">
        <v>1200</v>
      </c>
      <c r="E99" s="9" t="s">
        <v>9</v>
      </c>
      <c r="F99" s="10">
        <v>25</v>
      </c>
      <c r="G99" s="10">
        <v>23</v>
      </c>
      <c r="H99" s="10">
        <v>161</v>
      </c>
      <c r="I99" s="10">
        <f>IF(E99="BUY",(G99-F99)*D99,(F99-G99)*D99)</f>
        <v>-2400</v>
      </c>
      <c r="J99" s="10">
        <v>0</v>
      </c>
      <c r="K99" s="11">
        <f>SUM(I99,J99)</f>
        <v>-2400</v>
      </c>
      <c r="L99" s="11">
        <v>23</v>
      </c>
    </row>
    <row r="100" spans="1:12" s="12" customFormat="1" ht="15.75">
      <c r="A100" s="8">
        <v>43747</v>
      </c>
      <c r="B100" s="9" t="s">
        <v>233</v>
      </c>
      <c r="C100" s="9">
        <v>3950</v>
      </c>
      <c r="D100" s="9">
        <v>200</v>
      </c>
      <c r="E100" s="9" t="s">
        <v>9</v>
      </c>
      <c r="F100" s="10">
        <v>143.55000000000001</v>
      </c>
      <c r="G100" s="10">
        <v>150</v>
      </c>
      <c r="H100" s="10">
        <v>161</v>
      </c>
      <c r="I100" s="10">
        <f>IF(E100="BUY",(G100-F100)*D100,(F100-G100)*D100)</f>
        <v>1289.9999999999977</v>
      </c>
      <c r="J100" s="10">
        <f>IF(H100=0,"0.00",IF(E100="BUY",(H100-G100)*D100,(G100-H100)*D100))</f>
        <v>2200</v>
      </c>
      <c r="K100" s="11">
        <f>SUM(I100,J100)</f>
        <v>3489.9999999999977</v>
      </c>
    </row>
    <row r="101" spans="1:12" s="12" customFormat="1" ht="15.75">
      <c r="A101" s="8">
        <v>43742</v>
      </c>
      <c r="B101" s="9" t="s">
        <v>205</v>
      </c>
      <c r="C101" s="9">
        <v>640</v>
      </c>
      <c r="D101" s="9">
        <v>1400</v>
      </c>
      <c r="E101" s="9" t="s">
        <v>9</v>
      </c>
      <c r="F101" s="10">
        <v>33.5</v>
      </c>
      <c r="G101" s="10">
        <v>35</v>
      </c>
      <c r="H101" s="10">
        <v>36.5</v>
      </c>
      <c r="I101" s="10">
        <f t="shared" ref="I101" si="186">IF(E101="BUY",(G101-F101)*D101,(F101-G101)*D101)</f>
        <v>2100</v>
      </c>
      <c r="J101" s="10">
        <f>IF(H101=0,"0.00",IF(E101="BUY",(H101-G101)*D101,(G101-H101)*D101))</f>
        <v>2100</v>
      </c>
      <c r="K101" s="11">
        <f t="shared" ref="K101" si="187">SUM(I101,J101)</f>
        <v>4200</v>
      </c>
    </row>
    <row r="102" spans="1:12" s="12" customFormat="1" ht="15.75">
      <c r="A102" s="8">
        <v>43742</v>
      </c>
      <c r="B102" s="9" t="s">
        <v>69</v>
      </c>
      <c r="C102" s="9">
        <v>530</v>
      </c>
      <c r="D102" s="9">
        <v>1800</v>
      </c>
      <c r="E102" s="9" t="s">
        <v>9</v>
      </c>
      <c r="F102" s="10">
        <v>30.5</v>
      </c>
      <c r="G102" s="10">
        <v>32</v>
      </c>
      <c r="H102" s="10">
        <v>33.5</v>
      </c>
      <c r="I102" s="10">
        <f t="shared" ref="I102" si="188">IF(E102="BUY",(G102-F102)*D102,(F102-G102)*D102)</f>
        <v>2700</v>
      </c>
      <c r="J102" s="10">
        <f>IF(H102=0,"0.00",IF(E102="BUY",(H102-G102)*D102,(G102-H102)*D102))</f>
        <v>2700</v>
      </c>
      <c r="K102" s="11">
        <f t="shared" ref="K102" si="189">SUM(I102,J102)</f>
        <v>5400</v>
      </c>
    </row>
    <row r="103" spans="1:12" s="12" customFormat="1" ht="15.75">
      <c r="A103" s="8">
        <v>43742</v>
      </c>
      <c r="B103" s="9" t="s">
        <v>232</v>
      </c>
      <c r="C103" s="9">
        <v>1600</v>
      </c>
      <c r="D103" s="9">
        <v>400</v>
      </c>
      <c r="E103" s="9" t="s">
        <v>9</v>
      </c>
      <c r="F103" s="10">
        <v>60</v>
      </c>
      <c r="G103" s="10">
        <v>55</v>
      </c>
      <c r="H103" s="10">
        <v>0</v>
      </c>
      <c r="I103" s="10">
        <f t="shared" ref="I103" si="190">IF(E103="BUY",(G103-F103)*D103,(F103-G103)*D103)</f>
        <v>-2000</v>
      </c>
      <c r="J103" s="10">
        <v>0</v>
      </c>
      <c r="K103" s="11">
        <f t="shared" ref="K103" si="191">SUM(I103,J103)</f>
        <v>-2000</v>
      </c>
    </row>
    <row r="104" spans="1:12" s="12" customFormat="1" ht="15.75">
      <c r="A104" s="8">
        <v>43742</v>
      </c>
      <c r="B104" s="9" t="s">
        <v>166</v>
      </c>
      <c r="C104" s="9">
        <v>150</v>
      </c>
      <c r="D104" s="9">
        <v>2800</v>
      </c>
      <c r="E104" s="9" t="s">
        <v>9</v>
      </c>
      <c r="F104" s="10">
        <v>10.35</v>
      </c>
      <c r="G104" s="10">
        <v>9.5500000000000007</v>
      </c>
      <c r="H104" s="10">
        <v>0</v>
      </c>
      <c r="I104" s="10">
        <f t="shared" ref="I104" si="192">IF(E104="BUY",(G104-F104)*D104,(F104-G104)*D104)</f>
        <v>-2239.9999999999968</v>
      </c>
      <c r="J104" s="10">
        <v>0</v>
      </c>
      <c r="K104" s="11">
        <f t="shared" ref="K104" si="193">SUM(I104,J104)</f>
        <v>-2239.9999999999968</v>
      </c>
    </row>
    <row r="105" spans="1:12" s="12" customFormat="1" ht="15.75">
      <c r="A105" s="8">
        <v>43742</v>
      </c>
      <c r="B105" s="9" t="s">
        <v>231</v>
      </c>
      <c r="C105" s="9">
        <v>660</v>
      </c>
      <c r="D105" s="9">
        <v>750</v>
      </c>
      <c r="E105" s="9" t="s">
        <v>9</v>
      </c>
      <c r="F105" s="10">
        <v>26</v>
      </c>
      <c r="G105" s="10">
        <v>28.3</v>
      </c>
      <c r="H105" s="10">
        <v>30.8</v>
      </c>
      <c r="I105" s="10">
        <f t="shared" ref="I105" si="194">IF(E105="BUY",(G105-F105)*D105,(F105-G105)*D105)</f>
        <v>1725.0000000000005</v>
      </c>
      <c r="J105" s="10">
        <f>IF(H105=0,"0.00",IF(E105="BUY",(H105-G105)*D105,(G105-H105)*D105))</f>
        <v>1875</v>
      </c>
      <c r="K105" s="11">
        <f t="shared" ref="K105" si="195">SUM(I105,J105)</f>
        <v>3600.0000000000005</v>
      </c>
    </row>
    <row r="106" spans="1:12" s="12" customFormat="1" ht="15.75">
      <c r="A106" s="8">
        <v>43741</v>
      </c>
      <c r="B106" s="9" t="s">
        <v>205</v>
      </c>
      <c r="C106" s="9">
        <v>660</v>
      </c>
      <c r="D106" s="9">
        <v>1400</v>
      </c>
      <c r="E106" s="9" t="s">
        <v>9</v>
      </c>
      <c r="F106" s="10">
        <v>35</v>
      </c>
      <c r="G106" s="10">
        <v>36.5</v>
      </c>
      <c r="H106" s="10">
        <v>38.5</v>
      </c>
      <c r="I106" s="10">
        <f t="shared" ref="I106" si="196">IF(E106="BUY",(G106-F106)*D106,(F106-G106)*D106)</f>
        <v>2100</v>
      </c>
      <c r="J106" s="10">
        <f>IF(H106=0,"0.00",IF(E106="BUY",(H106-G106)*D106,(G106-H106)*D106))</f>
        <v>2800</v>
      </c>
      <c r="K106" s="11">
        <f t="shared" ref="K106" si="197">SUM(I106,J106)</f>
        <v>4900</v>
      </c>
    </row>
    <row r="107" spans="1:12" s="12" customFormat="1" ht="15.75">
      <c r="A107" s="8">
        <v>43741</v>
      </c>
      <c r="B107" s="9" t="s">
        <v>81</v>
      </c>
      <c r="C107" s="9">
        <v>620</v>
      </c>
      <c r="D107" s="9">
        <v>1100</v>
      </c>
      <c r="E107" s="9" t="s">
        <v>9</v>
      </c>
      <c r="F107" s="10">
        <v>35</v>
      </c>
      <c r="G107" s="10">
        <v>36.5</v>
      </c>
      <c r="H107" s="10">
        <v>38.200000000000003</v>
      </c>
      <c r="I107" s="10">
        <f t="shared" ref="I107" si="198">IF(E107="BUY",(G107-F107)*D107,(F107-G107)*D107)</f>
        <v>1650</v>
      </c>
      <c r="J107" s="10">
        <v>0</v>
      </c>
      <c r="K107" s="11">
        <f t="shared" ref="K107" si="199">SUM(I107,J107)</f>
        <v>1650</v>
      </c>
    </row>
    <row r="108" spans="1:12" s="12" customFormat="1" ht="15.75">
      <c r="A108" s="8">
        <v>43741</v>
      </c>
      <c r="B108" s="9" t="s">
        <v>69</v>
      </c>
      <c r="C108" s="9">
        <v>520</v>
      </c>
      <c r="D108" s="9">
        <v>1800</v>
      </c>
      <c r="E108" s="9" t="s">
        <v>9</v>
      </c>
      <c r="F108" s="10">
        <v>28.5</v>
      </c>
      <c r="G108" s="10">
        <v>29.5</v>
      </c>
      <c r="H108" s="10">
        <v>30.8</v>
      </c>
      <c r="I108" s="10">
        <f t="shared" ref="I108" si="200">IF(E108="BUY",(G108-F108)*D108,(F108-G108)*D108)</f>
        <v>1800</v>
      </c>
      <c r="J108" s="10">
        <f>IF(H108=0,"0.00",IF(E108="BUY",(H108-G108)*D108,(G108-H108)*D108))</f>
        <v>2340.0000000000014</v>
      </c>
      <c r="K108" s="11">
        <f t="shared" ref="K108" si="201">SUM(I108,J108)</f>
        <v>4140.0000000000018</v>
      </c>
    </row>
    <row r="109" spans="1:12" s="12" customFormat="1" ht="15.75">
      <c r="A109" s="8">
        <v>43739</v>
      </c>
      <c r="B109" s="9" t="s">
        <v>21</v>
      </c>
      <c r="C109" s="9">
        <v>720</v>
      </c>
      <c r="D109" s="9">
        <v>600</v>
      </c>
      <c r="E109" s="9" t="s">
        <v>9</v>
      </c>
      <c r="F109" s="10">
        <v>26.8</v>
      </c>
      <c r="G109" s="10">
        <v>28.8</v>
      </c>
      <c r="H109" s="10">
        <v>32.6</v>
      </c>
      <c r="I109" s="10">
        <f t="shared" ref="I109" si="202">IF(E109="BUY",(G109-F109)*D109,(F109-G109)*D109)</f>
        <v>1200</v>
      </c>
      <c r="J109" s="10">
        <v>0</v>
      </c>
      <c r="K109" s="11">
        <f t="shared" ref="K109" si="203">SUM(I109,J109)</f>
        <v>1200</v>
      </c>
    </row>
    <row r="110" spans="1:12" s="12" customFormat="1" ht="15.75">
      <c r="A110" s="8">
        <v>43738</v>
      </c>
      <c r="B110" s="9" t="s">
        <v>63</v>
      </c>
      <c r="C110" s="9">
        <v>260</v>
      </c>
      <c r="D110" s="9">
        <v>1300</v>
      </c>
      <c r="E110" s="9" t="s">
        <v>9</v>
      </c>
      <c r="F110" s="10">
        <v>26.55</v>
      </c>
      <c r="G110" s="10">
        <v>25.1</v>
      </c>
      <c r="H110" s="10">
        <v>0</v>
      </c>
      <c r="I110" s="10">
        <f t="shared" ref="I110" si="204">IF(E110="BUY",(G110-F110)*D110,(F110-G110)*D110)</f>
        <v>-1884.9999999999991</v>
      </c>
      <c r="J110" s="10">
        <v>0</v>
      </c>
      <c r="K110" s="11">
        <f t="shared" ref="K110" si="205">SUM(I110,J110)</f>
        <v>-1884.9999999999991</v>
      </c>
    </row>
    <row r="111" spans="1:12" s="12" customFormat="1" ht="15.75">
      <c r="A111" s="8">
        <v>43738</v>
      </c>
      <c r="B111" s="9" t="s">
        <v>225</v>
      </c>
      <c r="C111" s="9">
        <v>330</v>
      </c>
      <c r="D111" s="9">
        <v>1200</v>
      </c>
      <c r="E111" s="9" t="s">
        <v>9</v>
      </c>
      <c r="F111" s="10">
        <v>29</v>
      </c>
      <c r="G111" s="10">
        <v>31.1</v>
      </c>
      <c r="H111" s="10">
        <v>33.799999999999997</v>
      </c>
      <c r="I111" s="10">
        <f t="shared" ref="I111" si="206">IF(E111="BUY",(G111-F111)*D111,(F111-G111)*D111)</f>
        <v>2520.0000000000018</v>
      </c>
      <c r="J111" s="10">
        <f>IF(H111=0,"0.00",IF(E111="BUY",(H111-G111)*D111,(G111-H111)*D111))</f>
        <v>3239.999999999995</v>
      </c>
      <c r="K111" s="11">
        <f t="shared" ref="K111" si="207">SUM(I111,J111)</f>
        <v>5759.9999999999964</v>
      </c>
    </row>
    <row r="112" spans="1:12" s="12" customFormat="1" ht="15.75">
      <c r="A112" s="8">
        <v>43735</v>
      </c>
      <c r="B112" s="9" t="s">
        <v>230</v>
      </c>
      <c r="C112" s="9">
        <v>1750</v>
      </c>
      <c r="D112" s="9">
        <v>302</v>
      </c>
      <c r="E112" s="9" t="s">
        <v>9</v>
      </c>
      <c r="F112" s="10">
        <v>111.3</v>
      </c>
      <c r="G112" s="10">
        <v>119.2</v>
      </c>
      <c r="H112" s="10">
        <v>126.5</v>
      </c>
      <c r="I112" s="10">
        <f t="shared" ref="I112" si="208">IF(E112="BUY",(G112-F112)*D112,(F112-G112)*D112)</f>
        <v>2385.8000000000015</v>
      </c>
      <c r="J112" s="10">
        <f>IF(H112=0,"0.00",IF(E112="BUY",(H112-G112)*D112,(G112-H112)*D112))</f>
        <v>2204.599999999999</v>
      </c>
      <c r="K112" s="11">
        <f t="shared" ref="K112" si="209">SUM(I112,J112)</f>
        <v>4590.4000000000005</v>
      </c>
    </row>
    <row r="113" spans="1:11" s="12" customFormat="1" ht="15.75">
      <c r="A113" s="8">
        <v>43735</v>
      </c>
      <c r="B113" s="9" t="s">
        <v>147</v>
      </c>
      <c r="C113" s="9">
        <v>300</v>
      </c>
      <c r="D113" s="9">
        <v>1200</v>
      </c>
      <c r="E113" s="9" t="s">
        <v>9</v>
      </c>
      <c r="F113" s="10">
        <v>23.5</v>
      </c>
      <c r="G113" s="10">
        <v>24.2</v>
      </c>
      <c r="H113" s="10">
        <v>0</v>
      </c>
      <c r="I113" s="10">
        <f>IF(E113="BUY",(G113-F113)*D113,(F113-G113)*D113)</f>
        <v>839.99999999999909</v>
      </c>
      <c r="J113" s="10">
        <v>0</v>
      </c>
      <c r="K113" s="11">
        <f>SUM(I113,J113)</f>
        <v>839.99999999999909</v>
      </c>
    </row>
    <row r="114" spans="1:11" s="12" customFormat="1" ht="15.75">
      <c r="A114" s="8">
        <v>43735</v>
      </c>
      <c r="B114" s="9" t="s">
        <v>181</v>
      </c>
      <c r="C114" s="9">
        <v>290</v>
      </c>
      <c r="D114" s="9">
        <v>2800</v>
      </c>
      <c r="E114" s="9" t="s">
        <v>9</v>
      </c>
      <c r="F114" s="10">
        <v>11.6</v>
      </c>
      <c r="G114" s="10">
        <v>10.8</v>
      </c>
      <c r="H114" s="10">
        <v>0</v>
      </c>
      <c r="I114" s="10">
        <f>IF(E114="BUY",(G114-F114)*D114,(F114-G114)*D114)</f>
        <v>-2239.9999999999968</v>
      </c>
      <c r="J114" s="10">
        <v>0</v>
      </c>
      <c r="K114" s="11">
        <f>SUM(I114,J114)</f>
        <v>-2239.9999999999968</v>
      </c>
    </row>
    <row r="115" spans="1:11" s="12" customFormat="1" ht="15.75">
      <c r="A115" s="8">
        <v>43731</v>
      </c>
      <c r="B115" s="9" t="s">
        <v>201</v>
      </c>
      <c r="C115" s="9">
        <v>290</v>
      </c>
      <c r="D115" s="9">
        <v>1300</v>
      </c>
      <c r="E115" s="9" t="s">
        <v>9</v>
      </c>
      <c r="F115" s="10">
        <v>18.2</v>
      </c>
      <c r="G115" s="10">
        <v>20</v>
      </c>
      <c r="H115" s="10">
        <v>23</v>
      </c>
      <c r="I115" s="10">
        <f>IF(E115="BUY",(G115-F115)*D115,(F115-G115)*D115)</f>
        <v>2340.0000000000009</v>
      </c>
      <c r="J115" s="10">
        <f>IF(H115=0,"0.00",IF(E115="BUY",(H115-G115)*D115,(G115-H115)*D115))</f>
        <v>3900</v>
      </c>
      <c r="K115" s="11">
        <f>SUM(I115,J115)</f>
        <v>6240.0000000000009</v>
      </c>
    </row>
    <row r="116" spans="1:11" s="12" customFormat="1" ht="15.75">
      <c r="A116" s="8">
        <v>43731</v>
      </c>
      <c r="B116" s="9" t="s">
        <v>66</v>
      </c>
      <c r="C116" s="9">
        <v>440</v>
      </c>
      <c r="D116" s="9">
        <v>1375</v>
      </c>
      <c r="E116" s="9" t="s">
        <v>9</v>
      </c>
      <c r="F116" s="10">
        <v>13.1</v>
      </c>
      <c r="G116" s="10">
        <v>11.6</v>
      </c>
      <c r="H116" s="10">
        <v>0</v>
      </c>
      <c r="I116" s="10">
        <f t="shared" ref="I116" si="210">IF(E116="BUY",(G116-F116)*D116,(F116-G116)*D116)</f>
        <v>-2062.5</v>
      </c>
      <c r="J116" s="10">
        <v>0</v>
      </c>
      <c r="K116" s="11">
        <f t="shared" ref="K116" si="211">SUM(I116,J116)</f>
        <v>-2062.5</v>
      </c>
    </row>
    <row r="117" spans="1:11" s="12" customFormat="1" ht="15.75">
      <c r="A117" s="8">
        <v>43727</v>
      </c>
      <c r="B117" s="9" t="s">
        <v>201</v>
      </c>
      <c r="C117" s="9">
        <v>320</v>
      </c>
      <c r="D117" s="9">
        <v>1300</v>
      </c>
      <c r="E117" s="9" t="s">
        <v>9</v>
      </c>
      <c r="F117" s="10">
        <v>13.65</v>
      </c>
      <c r="G117" s="10">
        <v>16</v>
      </c>
      <c r="H117" s="10">
        <v>18.2</v>
      </c>
      <c r="I117" s="10">
        <f>IF(E117="BUY",(G117-F117)*D117,(F117-G117)*D117)</f>
        <v>3054.9999999999995</v>
      </c>
      <c r="J117" s="10">
        <f>IF(H117=0,"0.00",IF(E117="BUY",(H117-G117)*D117,(G117-H117)*D117))</f>
        <v>2859.9999999999991</v>
      </c>
      <c r="K117" s="11">
        <f>SUM(I117,J117)</f>
        <v>5914.9999999999982</v>
      </c>
    </row>
    <row r="118" spans="1:11" s="12" customFormat="1" ht="15.75">
      <c r="A118" s="8">
        <v>43727</v>
      </c>
      <c r="B118" s="9" t="s">
        <v>89</v>
      </c>
      <c r="C118" s="9">
        <v>420</v>
      </c>
      <c r="D118" s="9">
        <v>1500</v>
      </c>
      <c r="E118" s="9" t="s">
        <v>9</v>
      </c>
      <c r="F118" s="10">
        <v>13.8</v>
      </c>
      <c r="G118" s="10">
        <v>14.8</v>
      </c>
      <c r="H118" s="10">
        <v>0</v>
      </c>
      <c r="I118" s="10">
        <f t="shared" ref="I118" si="212">IF(E118="BUY",(G118-F118)*D118,(F118-G118)*D118)</f>
        <v>1500</v>
      </c>
      <c r="J118" s="10">
        <v>0</v>
      </c>
      <c r="K118" s="11">
        <f t="shared" ref="K118" si="213">SUM(I118,J118)</f>
        <v>1500</v>
      </c>
    </row>
    <row r="119" spans="1:11" s="12" customFormat="1" ht="15.75">
      <c r="A119" s="8">
        <v>43726</v>
      </c>
      <c r="B119" s="9" t="s">
        <v>166</v>
      </c>
      <c r="C119" s="9">
        <v>155</v>
      </c>
      <c r="D119" s="9">
        <v>2800</v>
      </c>
      <c r="E119" s="9" t="s">
        <v>9</v>
      </c>
      <c r="F119" s="10">
        <v>8</v>
      </c>
      <c r="G119" s="10">
        <v>7.1</v>
      </c>
      <c r="H119" s="10">
        <v>0</v>
      </c>
      <c r="I119" s="10">
        <f t="shared" ref="I119" si="214">IF(E119="BUY",(G119-F119)*D119,(F119-G119)*D119)</f>
        <v>-2520.0000000000009</v>
      </c>
      <c r="J119" s="10">
        <v>0</v>
      </c>
      <c r="K119" s="11">
        <f t="shared" ref="K119" si="215">SUM(I119,J119)</f>
        <v>-2520.0000000000009</v>
      </c>
    </row>
    <row r="120" spans="1:11" s="12" customFormat="1" ht="15.75">
      <c r="A120" s="8">
        <v>43726</v>
      </c>
      <c r="B120" s="9" t="s">
        <v>229</v>
      </c>
      <c r="C120" s="9">
        <v>380</v>
      </c>
      <c r="D120" s="9">
        <v>1500</v>
      </c>
      <c r="E120" s="9" t="s">
        <v>9</v>
      </c>
      <c r="F120" s="10">
        <v>11.8</v>
      </c>
      <c r="G120" s="10">
        <v>12.8</v>
      </c>
      <c r="H120" s="10">
        <v>13.8</v>
      </c>
      <c r="I120" s="10">
        <f>IF(E120="BUY",(G120-F120)*D120,(F120-G120)*D120)</f>
        <v>1500</v>
      </c>
      <c r="J120" s="10">
        <f>IF(H120=0,"0.00",IF(E120="BUY",(H120-G120)*D120,(G120-H120)*D120))</f>
        <v>1500</v>
      </c>
      <c r="K120" s="11">
        <f>SUM(I120,J120)</f>
        <v>3000</v>
      </c>
    </row>
    <row r="121" spans="1:11" s="12" customFormat="1" ht="15.75">
      <c r="A121" s="8">
        <v>43724</v>
      </c>
      <c r="B121" s="9" t="s">
        <v>81</v>
      </c>
      <c r="C121" s="9">
        <v>530</v>
      </c>
      <c r="D121" s="9">
        <v>1100</v>
      </c>
      <c r="E121" s="9" t="s">
        <v>9</v>
      </c>
      <c r="F121" s="10">
        <v>20</v>
      </c>
      <c r="G121" s="10">
        <v>22.1</v>
      </c>
      <c r="H121" s="10">
        <v>23.8</v>
      </c>
      <c r="I121" s="10">
        <f t="shared" ref="I121" si="216">IF(E121="BUY",(G121-F121)*D121,(F121-G121)*D121)</f>
        <v>2310.0000000000014</v>
      </c>
      <c r="J121" s="10">
        <v>0</v>
      </c>
      <c r="K121" s="11">
        <f t="shared" ref="K121" si="217">SUM(I121,J121)</f>
        <v>2310.0000000000014</v>
      </c>
    </row>
    <row r="122" spans="1:11" s="12" customFormat="1" ht="15.75">
      <c r="A122" s="8">
        <v>43721</v>
      </c>
      <c r="B122" s="9" t="s">
        <v>221</v>
      </c>
      <c r="C122" s="9">
        <v>820</v>
      </c>
      <c r="D122" s="9">
        <v>800</v>
      </c>
      <c r="E122" s="9" t="s">
        <v>9</v>
      </c>
      <c r="F122" s="10">
        <v>15.5</v>
      </c>
      <c r="G122" s="10">
        <v>18.2</v>
      </c>
      <c r="H122" s="10">
        <v>20.8</v>
      </c>
      <c r="I122" s="10">
        <f t="shared" ref="I122" si="218">IF(E122="BUY",(G122-F122)*D122,(F122-G122)*D122)</f>
        <v>2159.9999999999995</v>
      </c>
      <c r="J122" s="10">
        <f>IF(H122=0,"0.00",IF(E122="BUY",(H122-G122)*D122,(G122-H122)*D122))</f>
        <v>2080.0000000000009</v>
      </c>
      <c r="K122" s="11">
        <f t="shared" ref="K122" si="219">SUM(I122,J122)</f>
        <v>4240</v>
      </c>
    </row>
    <row r="123" spans="1:11" s="12" customFormat="1" ht="15.75">
      <c r="A123" s="8">
        <v>43720</v>
      </c>
      <c r="B123" s="9" t="s">
        <v>228</v>
      </c>
      <c r="C123" s="9">
        <v>1460</v>
      </c>
      <c r="D123" s="9">
        <v>500</v>
      </c>
      <c r="E123" s="9" t="s">
        <v>9</v>
      </c>
      <c r="F123" s="10">
        <v>32</v>
      </c>
      <c r="G123" s="10">
        <v>35.299999999999997</v>
      </c>
      <c r="H123" s="10">
        <v>38.799999999999997</v>
      </c>
      <c r="I123" s="10">
        <f t="shared" ref="I123" si="220">IF(E123="BUY",(G123-F123)*D123,(F123-G123)*D123)</f>
        <v>1649.9999999999986</v>
      </c>
      <c r="J123" s="10">
        <f>IF(H123=0,"0.00",IF(E123="BUY",(H123-G123)*D123,(G123-H123)*D123))</f>
        <v>1750</v>
      </c>
      <c r="K123" s="11">
        <f t="shared" ref="K123" si="221">SUM(I123,J123)</f>
        <v>3399.9999999999986</v>
      </c>
    </row>
    <row r="124" spans="1:11" s="12" customFormat="1" ht="15.75">
      <c r="A124" s="8">
        <v>43719</v>
      </c>
      <c r="B124" s="9" t="s">
        <v>227</v>
      </c>
      <c r="C124" s="9">
        <v>400</v>
      </c>
      <c r="D124" s="9">
        <v>1100</v>
      </c>
      <c r="E124" s="9" t="s">
        <v>9</v>
      </c>
      <c r="F124" s="10">
        <v>13.1</v>
      </c>
      <c r="G124" s="10">
        <v>13.1</v>
      </c>
      <c r="H124" s="10">
        <v>0</v>
      </c>
      <c r="I124" s="10">
        <f t="shared" ref="I124" si="222">IF(E124="BUY",(G124-F124)*D124,(F124-G124)*D124)</f>
        <v>0</v>
      </c>
      <c r="J124" s="10">
        <v>0</v>
      </c>
      <c r="K124" s="11">
        <f t="shared" ref="K124" si="223">SUM(I124,J124)</f>
        <v>0</v>
      </c>
    </row>
    <row r="125" spans="1:11" s="12" customFormat="1" ht="15.75">
      <c r="A125" s="8">
        <v>43717</v>
      </c>
      <c r="B125" s="9" t="s">
        <v>221</v>
      </c>
      <c r="C125" s="9">
        <v>800</v>
      </c>
      <c r="D125" s="9">
        <v>800</v>
      </c>
      <c r="E125" s="9" t="s">
        <v>9</v>
      </c>
      <c r="F125" s="10">
        <v>26.2</v>
      </c>
      <c r="G125" s="10">
        <v>28.8</v>
      </c>
      <c r="H125" s="10">
        <v>32.299999999999997</v>
      </c>
      <c r="I125" s="10">
        <f t="shared" ref="I125" si="224">IF(E125="BUY",(G125-F125)*D125,(F125-G125)*D125)</f>
        <v>2080.0000000000009</v>
      </c>
      <c r="J125" s="10">
        <v>0</v>
      </c>
      <c r="K125" s="11">
        <f t="shared" ref="K125" si="225">SUM(I125,J125)</f>
        <v>2080.0000000000009</v>
      </c>
    </row>
    <row r="126" spans="1:11" s="12" customFormat="1" ht="15.75">
      <c r="A126" s="8">
        <v>43717</v>
      </c>
      <c r="B126" s="9" t="s">
        <v>81</v>
      </c>
      <c r="C126" s="9">
        <v>500</v>
      </c>
      <c r="D126" s="9">
        <v>1100</v>
      </c>
      <c r="E126" s="9" t="s">
        <v>9</v>
      </c>
      <c r="F126" s="10">
        <v>19.350000000000001</v>
      </c>
      <c r="G126" s="10">
        <v>21.2</v>
      </c>
      <c r="H126" s="10">
        <v>0</v>
      </c>
      <c r="I126" s="10">
        <f t="shared" ref="I126" si="226">IF(E126="BUY",(G126-F126)*D126,(F126-G126)*D126)</f>
        <v>2034.9999999999977</v>
      </c>
      <c r="J126" s="10">
        <v>0</v>
      </c>
      <c r="K126" s="11">
        <f t="shared" ref="K126" si="227">SUM(I126,J126)</f>
        <v>2034.9999999999977</v>
      </c>
    </row>
    <row r="127" spans="1:11" s="12" customFormat="1" ht="15.75">
      <c r="A127" s="8">
        <v>43714</v>
      </c>
      <c r="B127" s="9" t="s">
        <v>166</v>
      </c>
      <c r="C127" s="9">
        <v>155</v>
      </c>
      <c r="D127" s="9">
        <v>2800</v>
      </c>
      <c r="E127" s="9" t="s">
        <v>9</v>
      </c>
      <c r="F127" s="10">
        <v>8.1999999999999993</v>
      </c>
      <c r="G127" s="10">
        <v>8.75</v>
      </c>
      <c r="H127" s="10">
        <v>9.8000000000000007</v>
      </c>
      <c r="I127" s="10">
        <f t="shared" ref="I127" si="228">IF(E127="BUY",(G127-F127)*D127,(F127-G127)*D127)</f>
        <v>1540.000000000002</v>
      </c>
      <c r="J127" s="10">
        <v>0</v>
      </c>
      <c r="K127" s="11">
        <f t="shared" ref="K127" si="229">SUM(I127,J127)</f>
        <v>1540.000000000002</v>
      </c>
    </row>
    <row r="128" spans="1:11" s="12" customFormat="1" ht="15.75">
      <c r="A128" s="8">
        <v>43714</v>
      </c>
      <c r="B128" s="9" t="s">
        <v>220</v>
      </c>
      <c r="C128" s="9">
        <v>195</v>
      </c>
      <c r="D128" s="9">
        <v>2200</v>
      </c>
      <c r="E128" s="9" t="s">
        <v>9</v>
      </c>
      <c r="F128" s="10">
        <v>7.8</v>
      </c>
      <c r="G128" s="10">
        <v>8.6</v>
      </c>
      <c r="H128" s="10">
        <v>9.6</v>
      </c>
      <c r="I128" s="10">
        <f t="shared" ref="I128" si="230">IF(E128="BUY",(G128-F128)*D128,(F128-G128)*D128)</f>
        <v>1759.9999999999995</v>
      </c>
      <c r="J128" s="10">
        <v>0</v>
      </c>
      <c r="K128" s="11">
        <f t="shared" ref="K128" si="231">SUM(I128,J128)</f>
        <v>1759.9999999999995</v>
      </c>
    </row>
    <row r="129" spans="1:11" s="12" customFormat="1" ht="15.75">
      <c r="A129" s="8">
        <v>43714</v>
      </c>
      <c r="B129" s="9" t="s">
        <v>201</v>
      </c>
      <c r="C129" s="9">
        <v>360</v>
      </c>
      <c r="D129" s="9">
        <v>1300</v>
      </c>
      <c r="E129" s="9" t="s">
        <v>9</v>
      </c>
      <c r="F129" s="10">
        <v>16.2</v>
      </c>
      <c r="G129" s="10">
        <v>15</v>
      </c>
      <c r="H129" s="10">
        <v>0</v>
      </c>
      <c r="I129" s="10">
        <f t="shared" ref="I129" si="232">IF(E129="BUY",(G129-F129)*D129,(F129-G129)*D129)</f>
        <v>-1559.9999999999991</v>
      </c>
      <c r="J129" s="10">
        <v>0</v>
      </c>
      <c r="K129" s="11">
        <f t="shared" ref="K129" si="233">SUM(I129,J129)</f>
        <v>-1559.9999999999991</v>
      </c>
    </row>
    <row r="130" spans="1:11" s="12" customFormat="1" ht="15.75">
      <c r="A130" s="8">
        <v>43711</v>
      </c>
      <c r="B130" s="9" t="s">
        <v>226</v>
      </c>
      <c r="C130" s="9">
        <v>900</v>
      </c>
      <c r="D130" s="9">
        <v>700</v>
      </c>
      <c r="E130" s="9" t="s">
        <v>9</v>
      </c>
      <c r="F130" s="10">
        <v>39.1</v>
      </c>
      <c r="G130" s="10">
        <v>43</v>
      </c>
      <c r="H130" s="10">
        <v>45.1</v>
      </c>
      <c r="I130" s="10">
        <f t="shared" ref="I130" si="234">IF(E130="BUY",(G130-F130)*D130,(F130-G130)*D130)</f>
        <v>2729.9999999999991</v>
      </c>
      <c r="J130" s="10">
        <f>IF(H130=0,"0.00",IF(E130="BUY",(H130-G130)*D130,(G130-H130)*D130))</f>
        <v>1470.0000000000009</v>
      </c>
      <c r="K130" s="11">
        <f t="shared" ref="K130" si="235">SUM(I130,J130)</f>
        <v>4200</v>
      </c>
    </row>
    <row r="131" spans="1:11" s="12" customFormat="1" ht="15.75">
      <c r="A131" s="8">
        <v>43711</v>
      </c>
      <c r="B131" s="9" t="s">
        <v>26</v>
      </c>
      <c r="C131" s="9">
        <v>175</v>
      </c>
      <c r="D131" s="9">
        <v>3000</v>
      </c>
      <c r="E131" s="9" t="s">
        <v>9</v>
      </c>
      <c r="F131" s="10">
        <v>4.5999999999999996</v>
      </c>
      <c r="G131" s="10">
        <v>5.35</v>
      </c>
      <c r="H131" s="10">
        <v>6</v>
      </c>
      <c r="I131" s="10">
        <f t="shared" ref="I131" si="236">IF(E131="BUY",(G131-F131)*D131,(F131-G131)*D131)</f>
        <v>2250</v>
      </c>
      <c r="J131" s="10">
        <f>IF(H131=0,"0.00",IF(E131="BUY",(H131-G131)*D131,(G131-H131)*D131))</f>
        <v>1950.0000000000011</v>
      </c>
      <c r="K131" s="11">
        <f t="shared" ref="K131" si="237">SUM(I131,J131)</f>
        <v>4200.0000000000009</v>
      </c>
    </row>
    <row r="132" spans="1:11" s="12" customFormat="1" ht="15.75">
      <c r="A132" s="8">
        <v>43707</v>
      </c>
      <c r="B132" s="9" t="s">
        <v>180</v>
      </c>
      <c r="C132" s="9">
        <v>2050</v>
      </c>
      <c r="D132" s="9">
        <v>302</v>
      </c>
      <c r="E132" s="9" t="s">
        <v>9</v>
      </c>
      <c r="F132" s="10">
        <v>73</v>
      </c>
      <c r="G132" s="10">
        <v>80</v>
      </c>
      <c r="H132" s="10">
        <v>88</v>
      </c>
      <c r="I132" s="10">
        <f t="shared" ref="I132" si="238">IF(E132="BUY",(G132-F132)*D132,(F132-G132)*D132)</f>
        <v>2114</v>
      </c>
      <c r="J132" s="10">
        <f>IF(H132=0,"0.00",IF(E132="BUY",(H132-G132)*D132,(G132-H132)*D132))</f>
        <v>2416</v>
      </c>
      <c r="K132" s="11">
        <f t="shared" ref="K132" si="239">SUM(I132,J132)</f>
        <v>4530</v>
      </c>
    </row>
    <row r="133" spans="1:11" s="12" customFormat="1" ht="15.75">
      <c r="A133" s="8">
        <v>43705</v>
      </c>
      <c r="B133" s="9" t="s">
        <v>225</v>
      </c>
      <c r="C133" s="9">
        <v>350</v>
      </c>
      <c r="D133" s="9">
        <v>1200</v>
      </c>
      <c r="E133" s="9" t="s">
        <v>9</v>
      </c>
      <c r="F133" s="10">
        <v>11.8</v>
      </c>
      <c r="G133" s="10">
        <v>13.5</v>
      </c>
      <c r="H133" s="10">
        <v>16.2</v>
      </c>
      <c r="I133" s="10">
        <f t="shared" ref="I133" si="240">IF(E133="BUY",(G133-F133)*D133,(F133-G133)*D133)</f>
        <v>2039.9999999999991</v>
      </c>
      <c r="J133" s="10">
        <f>IF(H133=0,"0.00",IF(E133="BUY",(H133-G133)*D133,(G133-H133)*D133))</f>
        <v>3239.9999999999991</v>
      </c>
      <c r="K133" s="11">
        <f t="shared" ref="K133" si="241">SUM(I133,J133)</f>
        <v>5279.9999999999982</v>
      </c>
    </row>
    <row r="134" spans="1:11" s="12" customFormat="1" ht="15.75">
      <c r="A134" s="8">
        <v>43700</v>
      </c>
      <c r="B134" s="9" t="s">
        <v>224</v>
      </c>
      <c r="C134" s="9">
        <v>220</v>
      </c>
      <c r="D134" s="9">
        <v>2000</v>
      </c>
      <c r="E134" s="9" t="s">
        <v>9</v>
      </c>
      <c r="F134" s="10">
        <v>6</v>
      </c>
      <c r="G134" s="10">
        <v>5.05</v>
      </c>
      <c r="H134" s="10">
        <v>0</v>
      </c>
      <c r="I134" s="10">
        <f t="shared" ref="I134" si="242">IF(E134="BUY",(G134-F134)*D134,(F134-G134)*D134)</f>
        <v>-1900.0000000000005</v>
      </c>
      <c r="J134" s="10">
        <v>0</v>
      </c>
      <c r="K134" s="11">
        <f t="shared" ref="K134" si="243">SUM(I134,J134)</f>
        <v>-1900.0000000000005</v>
      </c>
    </row>
    <row r="135" spans="1:11" s="12" customFormat="1" ht="15.75">
      <c r="A135" s="8">
        <v>43700</v>
      </c>
      <c r="B135" s="9" t="s">
        <v>27</v>
      </c>
      <c r="C135" s="9">
        <v>1080</v>
      </c>
      <c r="D135" s="9">
        <v>700</v>
      </c>
      <c r="E135" s="9" t="s">
        <v>9</v>
      </c>
      <c r="F135" s="10">
        <v>17.8</v>
      </c>
      <c r="G135" s="10">
        <v>19.5</v>
      </c>
      <c r="H135" s="10">
        <v>23</v>
      </c>
      <c r="I135" s="10">
        <f t="shared" ref="I135" si="244">IF(E135="BUY",(G135-F135)*D135,(F135-G135)*D135)</f>
        <v>1189.9999999999995</v>
      </c>
      <c r="J135" s="10">
        <f>IF(H135=0,"0.00",IF(E135="BUY",(H135-G135)*D135,(G135-H135)*D135))</f>
        <v>2450</v>
      </c>
      <c r="K135" s="11">
        <f t="shared" ref="K135" si="245">SUM(I135,J135)</f>
        <v>3639.9999999999995</v>
      </c>
    </row>
    <row r="136" spans="1:11" s="12" customFormat="1" ht="15.75">
      <c r="A136" s="8">
        <v>43699</v>
      </c>
      <c r="B136" s="9" t="s">
        <v>17</v>
      </c>
      <c r="C136" s="9">
        <v>420</v>
      </c>
      <c r="D136" s="9">
        <v>1000</v>
      </c>
      <c r="E136" s="9" t="s">
        <v>9</v>
      </c>
      <c r="F136" s="10">
        <v>16.8</v>
      </c>
      <c r="G136" s="10">
        <v>18.8</v>
      </c>
      <c r="H136" s="10">
        <v>20.8</v>
      </c>
      <c r="I136" s="10">
        <f t="shared" ref="I136" si="246">IF(E136="BUY",(G136-F136)*D136,(F136-G136)*D136)</f>
        <v>2000</v>
      </c>
      <c r="J136" s="10">
        <v>0</v>
      </c>
      <c r="K136" s="11">
        <f t="shared" ref="K136" si="247">SUM(I136,J136)</f>
        <v>2000</v>
      </c>
    </row>
    <row r="137" spans="1:11" s="12" customFormat="1" ht="15.75">
      <c r="A137" s="8">
        <v>43699</v>
      </c>
      <c r="B137" s="9" t="s">
        <v>38</v>
      </c>
      <c r="C137" s="9">
        <v>540</v>
      </c>
      <c r="D137" s="9">
        <v>900</v>
      </c>
      <c r="E137" s="9" t="s">
        <v>9</v>
      </c>
      <c r="F137" s="10">
        <v>18.2</v>
      </c>
      <c r="G137" s="10">
        <v>16.2</v>
      </c>
      <c r="H137" s="10">
        <v>0</v>
      </c>
      <c r="I137" s="10">
        <f t="shared" ref="I137" si="248">IF(E137="BUY",(G137-F137)*D137,(F137-G137)*D137)</f>
        <v>-1800</v>
      </c>
      <c r="J137" s="10">
        <v>0</v>
      </c>
      <c r="K137" s="11">
        <f t="shared" ref="K137" si="249">SUM(I137,J137)</f>
        <v>-1800</v>
      </c>
    </row>
    <row r="138" spans="1:11" s="12" customFormat="1" ht="15.75">
      <c r="A138" s="8">
        <v>43698</v>
      </c>
      <c r="B138" s="9" t="s">
        <v>223</v>
      </c>
      <c r="C138" s="9">
        <v>1300</v>
      </c>
      <c r="D138" s="9">
        <v>700</v>
      </c>
      <c r="E138" s="9" t="s">
        <v>9</v>
      </c>
      <c r="F138" s="10">
        <v>41.5</v>
      </c>
      <c r="G138" s="10">
        <v>45</v>
      </c>
      <c r="H138" s="10">
        <v>50</v>
      </c>
      <c r="I138" s="10">
        <f t="shared" ref="I138" si="250">IF(E138="BUY",(G138-F138)*D138,(F138-G138)*D138)</f>
        <v>2450</v>
      </c>
      <c r="J138" s="10">
        <f>IF(H138=0,"0.00",IF(E138="BUY",(H138-G138)*D138,(G138-H138)*D138))</f>
        <v>3500</v>
      </c>
      <c r="K138" s="11">
        <f t="shared" ref="K138" si="251">SUM(I138,J138)</f>
        <v>5950</v>
      </c>
    </row>
    <row r="139" spans="1:11" s="12" customFormat="1" ht="15.75">
      <c r="A139" s="8">
        <v>43697</v>
      </c>
      <c r="B139" s="9" t="s">
        <v>222</v>
      </c>
      <c r="C139" s="9">
        <v>880</v>
      </c>
      <c r="D139" s="9">
        <v>600</v>
      </c>
      <c r="E139" s="9" t="s">
        <v>9</v>
      </c>
      <c r="F139" s="10">
        <v>19.600000000000001</v>
      </c>
      <c r="G139" s="10">
        <v>23</v>
      </c>
      <c r="H139" s="10">
        <v>26</v>
      </c>
      <c r="I139" s="10">
        <f t="shared" ref="I139" si="252">IF(E139="BUY",(G139-F139)*D139,(F139-G139)*D139)</f>
        <v>2039.9999999999991</v>
      </c>
      <c r="J139" s="10">
        <f>IF(H139=0,"0.00",IF(E139="BUY",(H139-G139)*D139,(G139-H139)*D139))</f>
        <v>1800</v>
      </c>
      <c r="K139" s="11">
        <f t="shared" ref="K139" si="253">SUM(I139,J139)</f>
        <v>3839.9999999999991</v>
      </c>
    </row>
    <row r="140" spans="1:11" s="12" customFormat="1" ht="15.75">
      <c r="A140" s="8">
        <v>43696</v>
      </c>
      <c r="B140" s="9" t="s">
        <v>193</v>
      </c>
      <c r="C140" s="9">
        <v>3000</v>
      </c>
      <c r="D140" s="9">
        <v>250</v>
      </c>
      <c r="E140" s="9" t="s">
        <v>9</v>
      </c>
      <c r="F140" s="10">
        <v>51.3</v>
      </c>
      <c r="G140" s="10">
        <v>45.1</v>
      </c>
      <c r="H140" s="10">
        <v>0</v>
      </c>
      <c r="I140" s="10">
        <f t="shared" ref="I140" si="254">IF(E140="BUY",(G140-F140)*D140,(F140-G140)*D140)</f>
        <v>-1549.9999999999989</v>
      </c>
      <c r="J140" s="10">
        <v>0</v>
      </c>
      <c r="K140" s="11">
        <f t="shared" ref="K140" si="255">SUM(I140,J140)</f>
        <v>-1549.9999999999989</v>
      </c>
    </row>
    <row r="141" spans="1:11" s="12" customFormat="1" ht="15.75">
      <c r="A141" s="8">
        <v>43696</v>
      </c>
      <c r="B141" s="9" t="s">
        <v>221</v>
      </c>
      <c r="C141" s="9">
        <v>800</v>
      </c>
      <c r="D141" s="9">
        <v>800</v>
      </c>
      <c r="E141" s="9" t="s">
        <v>9</v>
      </c>
      <c r="F141" s="10">
        <v>23.2</v>
      </c>
      <c r="G141" s="10">
        <v>26</v>
      </c>
      <c r="H141" s="10">
        <v>30</v>
      </c>
      <c r="I141" s="10">
        <f t="shared" ref="I141" si="256">IF(E141="BUY",(G141-F141)*D141,(F141-G141)*D141)</f>
        <v>2240.0000000000005</v>
      </c>
      <c r="J141" s="10">
        <v>0</v>
      </c>
      <c r="K141" s="11">
        <f t="shared" ref="K141" si="257">SUM(I141,J141)</f>
        <v>2240.0000000000005</v>
      </c>
    </row>
    <row r="142" spans="1:11" s="12" customFormat="1" ht="15.75">
      <c r="A142" s="8">
        <v>43693</v>
      </c>
      <c r="B142" s="9" t="s">
        <v>86</v>
      </c>
      <c r="C142" s="9">
        <v>75</v>
      </c>
      <c r="D142" s="9">
        <v>1300</v>
      </c>
      <c r="E142" s="9" t="s">
        <v>9</v>
      </c>
      <c r="F142" s="10">
        <v>7.8</v>
      </c>
      <c r="G142" s="10">
        <v>6.5</v>
      </c>
      <c r="H142" s="10">
        <v>0</v>
      </c>
      <c r="I142" s="10">
        <f t="shared" ref="I142" si="258">IF(E142="BUY",(G142-F142)*D142,(F142-G142)*D142)</f>
        <v>-1689.9999999999998</v>
      </c>
      <c r="J142" s="10">
        <v>0</v>
      </c>
      <c r="K142" s="11">
        <f t="shared" ref="K142" si="259">SUM(I142,J142)</f>
        <v>-1689.9999999999998</v>
      </c>
    </row>
    <row r="143" spans="1:11" s="12" customFormat="1" ht="15.75">
      <c r="A143" s="8">
        <v>43691</v>
      </c>
      <c r="B143" s="9" t="s">
        <v>63</v>
      </c>
      <c r="C143" s="9">
        <v>340</v>
      </c>
      <c r="D143" s="9">
        <v>1300</v>
      </c>
      <c r="E143" s="9" t="s">
        <v>9</v>
      </c>
      <c r="F143" s="10">
        <v>15.5</v>
      </c>
      <c r="G143" s="10">
        <v>16.8</v>
      </c>
      <c r="H143" s="10">
        <v>19.8</v>
      </c>
      <c r="I143" s="10">
        <f t="shared" ref="I143" si="260">IF(E143="BUY",(G143-F143)*D143,(F143-G143)*D143)</f>
        <v>1690.0000000000009</v>
      </c>
      <c r="J143" s="10">
        <f t="shared" ref="J143" si="261">IF(H143=0,"0.00",IF(E143="BUY",(H143-G143)*D143,(G143-H143)*D143))</f>
        <v>3900</v>
      </c>
      <c r="K143" s="11">
        <f t="shared" ref="K143" si="262">SUM(I143,J143)</f>
        <v>5590.0000000000009</v>
      </c>
    </row>
    <row r="144" spans="1:11" s="12" customFormat="1" ht="15.75">
      <c r="A144" s="8">
        <v>43690</v>
      </c>
      <c r="B144" s="9" t="s">
        <v>60</v>
      </c>
      <c r="C144" s="9">
        <v>380</v>
      </c>
      <c r="D144" s="9">
        <v>1500</v>
      </c>
      <c r="E144" s="9" t="s">
        <v>9</v>
      </c>
      <c r="F144" s="10">
        <v>11.35</v>
      </c>
      <c r="G144" s="10">
        <v>12.8</v>
      </c>
      <c r="H144" s="10">
        <v>16.2</v>
      </c>
      <c r="I144" s="10">
        <f t="shared" ref="I144" si="263">IF(E144="BUY",(G144-F144)*D144,(F144-G144)*D144)</f>
        <v>2175.0000000000018</v>
      </c>
      <c r="J144" s="10">
        <v>0</v>
      </c>
      <c r="K144" s="11">
        <f t="shared" ref="K144" si="264">SUM(I144,J144)</f>
        <v>2175.0000000000018</v>
      </c>
    </row>
    <row r="145" spans="1:11" s="12" customFormat="1" ht="15.75">
      <c r="A145" s="8">
        <v>43690</v>
      </c>
      <c r="B145" s="9" t="s">
        <v>63</v>
      </c>
      <c r="C145" s="9">
        <v>330</v>
      </c>
      <c r="D145" s="9">
        <v>1300</v>
      </c>
      <c r="E145" s="9" t="s">
        <v>9</v>
      </c>
      <c r="F145" s="10">
        <v>20</v>
      </c>
      <c r="G145" s="10">
        <v>18</v>
      </c>
      <c r="H145" s="10">
        <v>0</v>
      </c>
      <c r="I145" s="10">
        <f t="shared" ref="I145" si="265">IF(E145="BUY",(G145-F145)*D145,(F145-G145)*D145)</f>
        <v>-2600</v>
      </c>
      <c r="J145" s="10">
        <v>0</v>
      </c>
      <c r="K145" s="11">
        <f t="shared" ref="K145" si="266">SUM(I145,J145)</f>
        <v>-2600</v>
      </c>
    </row>
    <row r="146" spans="1:11" s="12" customFormat="1" ht="15.75">
      <c r="A146" s="8">
        <v>43690</v>
      </c>
      <c r="B146" s="9" t="s">
        <v>188</v>
      </c>
      <c r="C146" s="9">
        <v>1360</v>
      </c>
      <c r="D146" s="9">
        <v>500</v>
      </c>
      <c r="E146" s="9" t="s">
        <v>9</v>
      </c>
      <c r="F146" s="10">
        <v>32</v>
      </c>
      <c r="G146" s="10">
        <v>28.2</v>
      </c>
      <c r="H146" s="10">
        <v>0</v>
      </c>
      <c r="I146" s="10">
        <f t="shared" ref="I146" si="267">IF(E146="BUY",(G146-F146)*D146,(F146-G146)*D146)</f>
        <v>-1900.0000000000005</v>
      </c>
      <c r="J146" s="10">
        <v>0</v>
      </c>
      <c r="K146" s="11">
        <f t="shared" ref="K146" si="268">SUM(I146,J146)</f>
        <v>-1900.0000000000005</v>
      </c>
    </row>
    <row r="147" spans="1:11" s="12" customFormat="1" ht="15.75">
      <c r="A147" s="8">
        <v>43686</v>
      </c>
      <c r="B147" s="9" t="s">
        <v>66</v>
      </c>
      <c r="C147" s="9">
        <v>420</v>
      </c>
      <c r="D147" s="9">
        <v>1375</v>
      </c>
      <c r="E147" s="9" t="s">
        <v>9</v>
      </c>
      <c r="F147" s="10">
        <v>10.1</v>
      </c>
      <c r="G147" s="10">
        <v>9.1</v>
      </c>
      <c r="H147" s="10">
        <v>0</v>
      </c>
      <c r="I147" s="10">
        <f t="shared" ref="I147" si="269">IF(E147="BUY",(G147-F147)*D147,(F147-G147)*D147)</f>
        <v>-1375</v>
      </c>
      <c r="J147" s="10">
        <v>0</v>
      </c>
      <c r="K147" s="11">
        <f t="shared" ref="K147" si="270">SUM(I147,J147)</f>
        <v>-1375</v>
      </c>
    </row>
    <row r="148" spans="1:11" s="12" customFormat="1" ht="15.75">
      <c r="A148" s="8">
        <v>43685</v>
      </c>
      <c r="B148" s="9" t="s">
        <v>38</v>
      </c>
      <c r="C148" s="9">
        <v>550</v>
      </c>
      <c r="D148" s="9">
        <v>900</v>
      </c>
      <c r="E148" s="9" t="s">
        <v>9</v>
      </c>
      <c r="F148" s="10">
        <v>10</v>
      </c>
      <c r="G148" s="10">
        <v>11.8</v>
      </c>
      <c r="H148" s="10">
        <v>13.8</v>
      </c>
      <c r="I148" s="10">
        <f t="shared" ref="I148" si="271">IF(E148="BUY",(G148-F148)*D148,(F148-G148)*D148)</f>
        <v>1620.0000000000007</v>
      </c>
      <c r="J148" s="10">
        <f>IF(H148=0,"0.00",IF(E148="BUY",(H148-G148)*D148,(G148-H148)*D148))</f>
        <v>1800</v>
      </c>
      <c r="K148" s="11">
        <f t="shared" ref="K148" si="272">SUM(I148,J148)</f>
        <v>3420.0000000000009</v>
      </c>
    </row>
    <row r="149" spans="1:11" s="12" customFormat="1" ht="15.75">
      <c r="A149" s="8">
        <v>43685</v>
      </c>
      <c r="B149" s="9" t="s">
        <v>220</v>
      </c>
      <c r="C149" s="9">
        <v>210</v>
      </c>
      <c r="D149" s="9">
        <v>2200</v>
      </c>
      <c r="E149" s="9" t="s">
        <v>9</v>
      </c>
      <c r="F149" s="10">
        <v>7.1</v>
      </c>
      <c r="G149" s="10">
        <v>7.85</v>
      </c>
      <c r="H149" s="10">
        <v>8.84</v>
      </c>
      <c r="I149" s="10">
        <f t="shared" ref="I149" si="273">IF(E149="BUY",(G149-F149)*D149,(F149-G149)*D149)</f>
        <v>1650</v>
      </c>
      <c r="J149" s="10">
        <v>0</v>
      </c>
      <c r="K149" s="11">
        <f t="shared" ref="K149" si="274">SUM(I149,J149)</f>
        <v>1650</v>
      </c>
    </row>
    <row r="150" spans="1:11" s="12" customFormat="1" ht="15.75">
      <c r="A150" s="8">
        <v>43685</v>
      </c>
      <c r="B150" s="9" t="s">
        <v>27</v>
      </c>
      <c r="C150" s="9">
        <v>1060</v>
      </c>
      <c r="D150" s="9">
        <v>700</v>
      </c>
      <c r="E150" s="9" t="s">
        <v>9</v>
      </c>
      <c r="F150" s="10">
        <v>30</v>
      </c>
      <c r="G150" s="10">
        <v>32.6</v>
      </c>
      <c r="H150" s="10">
        <v>35.299999999999997</v>
      </c>
      <c r="I150" s="10">
        <f t="shared" ref="I150" si="275">IF(E150="BUY",(G150-F150)*D150,(F150-G150)*D150)</f>
        <v>1820.0000000000009</v>
      </c>
      <c r="J150" s="10">
        <f t="shared" ref="J150" si="276">IF(H150=0,"0.00",IF(E150="BUY",(H150-G150)*D150,(G150-H150)*D150))</f>
        <v>1889.999999999997</v>
      </c>
      <c r="K150" s="11">
        <f t="shared" ref="K150" si="277">SUM(I150,J150)</f>
        <v>3709.9999999999982</v>
      </c>
    </row>
    <row r="151" spans="1:11" s="12" customFormat="1" ht="15.75">
      <c r="A151" s="8">
        <v>43684</v>
      </c>
      <c r="B151" s="9" t="s">
        <v>67</v>
      </c>
      <c r="C151" s="9">
        <v>1040</v>
      </c>
      <c r="D151" s="9">
        <v>750</v>
      </c>
      <c r="E151" s="9" t="s">
        <v>9</v>
      </c>
      <c r="F151" s="10">
        <v>29.2</v>
      </c>
      <c r="G151" s="10">
        <v>32</v>
      </c>
      <c r="H151" s="10">
        <v>35</v>
      </c>
      <c r="I151" s="10">
        <f t="shared" ref="I151" si="278">IF(E151="BUY",(G151-F151)*D151,(F151-G151)*D151)</f>
        <v>2100.0000000000005</v>
      </c>
      <c r="J151" s="10">
        <v>0</v>
      </c>
      <c r="K151" s="11">
        <f t="shared" ref="K151" si="279">SUM(I151,J151)</f>
        <v>2100.0000000000005</v>
      </c>
    </row>
    <row r="152" spans="1:11" s="12" customFormat="1" ht="15.75">
      <c r="A152" s="8">
        <v>43683</v>
      </c>
      <c r="B152" s="9" t="s">
        <v>15</v>
      </c>
      <c r="C152" s="9">
        <v>3250</v>
      </c>
      <c r="D152" s="9">
        <v>250</v>
      </c>
      <c r="E152" s="9" t="s">
        <v>9</v>
      </c>
      <c r="F152" s="10">
        <v>118.2</v>
      </c>
      <c r="G152" s="10">
        <v>128</v>
      </c>
      <c r="H152" s="10">
        <v>138</v>
      </c>
      <c r="I152" s="10">
        <f t="shared" ref="I152" si="280">IF(E152="BUY",(G152-F152)*D152,(F152-G152)*D152)</f>
        <v>2449.9999999999991</v>
      </c>
      <c r="J152" s="10">
        <f>IF(H152=0,"0.00",IF(E152="BUY",(H152-G152)*D152,(G152-H152)*D152))</f>
        <v>2500</v>
      </c>
      <c r="K152" s="11">
        <f t="shared" ref="K152" si="281">SUM(I152,J152)</f>
        <v>4949.9999999999991</v>
      </c>
    </row>
    <row r="153" spans="1:11" s="12" customFormat="1" ht="15.75">
      <c r="A153" s="8">
        <v>43683</v>
      </c>
      <c r="B153" s="9" t="s">
        <v>201</v>
      </c>
      <c r="C153" s="9">
        <v>320</v>
      </c>
      <c r="D153" s="9">
        <v>1300</v>
      </c>
      <c r="E153" s="9" t="s">
        <v>9</v>
      </c>
      <c r="F153" s="10">
        <v>24.5</v>
      </c>
      <c r="G153" s="10">
        <v>26</v>
      </c>
      <c r="H153" s="10">
        <v>28</v>
      </c>
      <c r="I153" s="10">
        <f t="shared" ref="I153" si="282">IF(E153="BUY",(G153-F153)*D153,(F153-G153)*D153)</f>
        <v>1950</v>
      </c>
      <c r="J153" s="10">
        <f t="shared" ref="J153" si="283">IF(H153=0,"0.00",IF(E153="BUY",(H153-G153)*D153,(G153-H153)*D153))</f>
        <v>2600</v>
      </c>
      <c r="K153" s="11">
        <f t="shared" ref="K153" si="284">SUM(I153,J153)</f>
        <v>4550</v>
      </c>
    </row>
    <row r="154" spans="1:11" s="12" customFormat="1" ht="15.75">
      <c r="A154" s="8">
        <v>43683</v>
      </c>
      <c r="B154" s="9" t="s">
        <v>193</v>
      </c>
      <c r="C154" s="9">
        <v>2800</v>
      </c>
      <c r="D154" s="9">
        <v>250</v>
      </c>
      <c r="E154" s="9" t="s">
        <v>9</v>
      </c>
      <c r="F154" s="10">
        <v>126.2</v>
      </c>
      <c r="G154" s="10">
        <v>132.19999999999999</v>
      </c>
      <c r="H154" s="10">
        <v>138</v>
      </c>
      <c r="I154" s="10">
        <f t="shared" ref="I154" si="285">IF(E154="BUY",(G154-F154)*D154,(F154-G154)*D154)</f>
        <v>1499.9999999999964</v>
      </c>
      <c r="J154" s="10">
        <f t="shared" ref="J154" si="286">IF(H154=0,"0.00",IF(E154="BUY",(H154-G154)*D154,(G154-H154)*D154))</f>
        <v>1450.0000000000027</v>
      </c>
      <c r="K154" s="11">
        <f t="shared" ref="K154" si="287">SUM(I154,J154)</f>
        <v>2949.9999999999991</v>
      </c>
    </row>
    <row r="155" spans="1:11" s="12" customFormat="1" ht="15.75">
      <c r="A155" s="8">
        <v>43682</v>
      </c>
      <c r="B155" s="9" t="s">
        <v>147</v>
      </c>
      <c r="C155" s="9">
        <v>400</v>
      </c>
      <c r="D155" s="9">
        <v>1200</v>
      </c>
      <c r="E155" s="9" t="s">
        <v>9</v>
      </c>
      <c r="F155" s="10">
        <v>12.8</v>
      </c>
      <c r="G155" s="10">
        <v>0</v>
      </c>
      <c r="H155" s="10">
        <v>0</v>
      </c>
      <c r="I155" s="10">
        <v>0</v>
      </c>
      <c r="J155" s="10">
        <v>0</v>
      </c>
      <c r="K155" s="11">
        <v>0</v>
      </c>
    </row>
    <row r="156" spans="1:11" s="12" customFormat="1" ht="15.75">
      <c r="A156" s="8">
        <v>43679</v>
      </c>
      <c r="B156" s="9" t="s">
        <v>219</v>
      </c>
      <c r="C156" s="9">
        <v>2400</v>
      </c>
      <c r="D156" s="9">
        <v>200</v>
      </c>
      <c r="E156" s="9" t="s">
        <v>9</v>
      </c>
      <c r="F156" s="10">
        <v>85.5</v>
      </c>
      <c r="G156" s="10">
        <v>95.6</v>
      </c>
      <c r="H156" s="10">
        <v>105.5</v>
      </c>
      <c r="I156" s="10">
        <f t="shared" ref="I156" si="288">IF(E156="BUY",(G156-F156)*D156,(F156-G156)*D156)</f>
        <v>2019.9999999999989</v>
      </c>
      <c r="J156" s="10">
        <v>0</v>
      </c>
      <c r="K156" s="11">
        <f t="shared" ref="K156" si="289">SUM(I156,J156)</f>
        <v>2019.9999999999989</v>
      </c>
    </row>
    <row r="157" spans="1:11" s="12" customFormat="1" ht="15.75">
      <c r="A157" s="8">
        <v>43679</v>
      </c>
      <c r="B157" s="9" t="s">
        <v>135</v>
      </c>
      <c r="C157" s="9">
        <v>2600</v>
      </c>
      <c r="D157" s="9">
        <v>250</v>
      </c>
      <c r="E157" s="9" t="s">
        <v>9</v>
      </c>
      <c r="F157" s="10">
        <v>60.2</v>
      </c>
      <c r="G157" s="10">
        <v>68.2</v>
      </c>
      <c r="H157" s="10">
        <v>80.2</v>
      </c>
      <c r="I157" s="10">
        <f t="shared" ref="I157" si="290">IF(E157="BUY",(G157-F157)*D157,(F157-G157)*D157)</f>
        <v>2000</v>
      </c>
      <c r="J157" s="10">
        <f t="shared" ref="J157" si="291">IF(H157=0,"0.00",IF(E157="BUY",(H157-G157)*D157,(G157-H157)*D157))</f>
        <v>3000</v>
      </c>
      <c r="K157" s="11">
        <f t="shared" ref="K157" si="292">SUM(I157,J157)</f>
        <v>5000</v>
      </c>
    </row>
    <row r="158" spans="1:11" s="12" customFormat="1" ht="15.75">
      <c r="A158" s="8">
        <v>43678</v>
      </c>
      <c r="B158" s="9" t="s">
        <v>167</v>
      </c>
      <c r="C158" s="9">
        <v>80</v>
      </c>
      <c r="D158" s="9">
        <v>2200</v>
      </c>
      <c r="E158" s="9" t="s">
        <v>9</v>
      </c>
      <c r="F158" s="10">
        <v>4.5999999999999996</v>
      </c>
      <c r="G158" s="10">
        <v>3.8</v>
      </c>
      <c r="H158" s="10">
        <v>46.5</v>
      </c>
      <c r="I158" s="10">
        <f t="shared" ref="I158" si="293">IF(E158="BUY",(G158-F158)*D158,(F158-G158)*D158)</f>
        <v>-1759.9999999999995</v>
      </c>
      <c r="J158" s="10">
        <v>0</v>
      </c>
      <c r="K158" s="11">
        <f t="shared" ref="K158" si="294">SUM(I158,J158)</f>
        <v>-1759.9999999999995</v>
      </c>
    </row>
    <row r="159" spans="1:11" s="12" customFormat="1" ht="15.75">
      <c r="A159" s="8">
        <v>43677</v>
      </c>
      <c r="B159" s="9" t="s">
        <v>218</v>
      </c>
      <c r="C159" s="9">
        <v>1200</v>
      </c>
      <c r="D159" s="9">
        <v>500</v>
      </c>
      <c r="E159" s="9" t="s">
        <v>9</v>
      </c>
      <c r="F159" s="10">
        <v>38.799999999999997</v>
      </c>
      <c r="G159" s="10">
        <v>42</v>
      </c>
      <c r="H159" s="10">
        <v>46.5</v>
      </c>
      <c r="I159" s="10">
        <f t="shared" ref="I159" si="295">IF(E159="BUY",(G159-F159)*D159,(F159-G159)*D159)</f>
        <v>1600.0000000000014</v>
      </c>
      <c r="J159" s="10">
        <f t="shared" ref="J159" si="296">IF(H159=0,"0.00",IF(E159="BUY",(H159-G159)*D159,(G159-H159)*D159))</f>
        <v>2250</v>
      </c>
      <c r="K159" s="11">
        <f t="shared" ref="K159" si="297">SUM(I159,J159)</f>
        <v>3850.0000000000014</v>
      </c>
    </row>
    <row r="160" spans="1:11" s="12" customFormat="1" ht="15.75">
      <c r="A160" s="8">
        <v>43676</v>
      </c>
      <c r="B160" s="9" t="s">
        <v>147</v>
      </c>
      <c r="C160" s="9">
        <v>380</v>
      </c>
      <c r="D160" s="9">
        <v>1200</v>
      </c>
      <c r="E160" s="9" t="s">
        <v>9</v>
      </c>
      <c r="F160" s="9">
        <v>21.2</v>
      </c>
      <c r="G160" s="10">
        <v>23</v>
      </c>
      <c r="H160" s="10">
        <v>26</v>
      </c>
      <c r="I160" s="10">
        <f t="shared" ref="I160" si="298">IF(E160="BUY",(G160-F160)*D160,(F160-G160)*D160)</f>
        <v>2160.0000000000009</v>
      </c>
      <c r="J160" s="10">
        <v>0</v>
      </c>
      <c r="K160" s="11">
        <f t="shared" ref="K160" si="299">SUM(I160,J160)</f>
        <v>2160.0000000000009</v>
      </c>
    </row>
    <row r="161" spans="1:11" s="12" customFormat="1" ht="15.75">
      <c r="A161" s="8">
        <v>43676</v>
      </c>
      <c r="B161" s="9" t="s">
        <v>21</v>
      </c>
      <c r="C161" s="9">
        <v>700</v>
      </c>
      <c r="D161" s="9">
        <v>600</v>
      </c>
      <c r="E161" s="9" t="s">
        <v>9</v>
      </c>
      <c r="F161" s="10">
        <v>34.299999999999997</v>
      </c>
      <c r="G161" s="10">
        <v>38</v>
      </c>
      <c r="H161" s="10">
        <v>42</v>
      </c>
      <c r="I161" s="10">
        <f t="shared" ref="I161" si="300">IF(E161="BUY",(G161-F161)*D161,(F161-G161)*D161)</f>
        <v>2220.0000000000018</v>
      </c>
      <c r="J161" s="10">
        <v>0</v>
      </c>
      <c r="K161" s="11">
        <f t="shared" ref="K161" si="301">SUM(I161,J161)</f>
        <v>2220.0000000000018</v>
      </c>
    </row>
    <row r="162" spans="1:11" s="12" customFormat="1" ht="15.75">
      <c r="A162" s="8">
        <v>43675</v>
      </c>
      <c r="B162" s="9" t="s">
        <v>15</v>
      </c>
      <c r="C162" s="9">
        <v>3200</v>
      </c>
      <c r="D162" s="9">
        <v>250</v>
      </c>
      <c r="E162" s="9" t="s">
        <v>9</v>
      </c>
      <c r="F162" s="10">
        <v>168.3</v>
      </c>
      <c r="G162" s="10">
        <v>180.1</v>
      </c>
      <c r="H162" s="10">
        <v>190.1</v>
      </c>
      <c r="I162" s="10">
        <f t="shared" ref="I162" si="302">IF(E162="BUY",(G162-F162)*D162,(F162-G162)*D162)</f>
        <v>2949.9999999999959</v>
      </c>
      <c r="J162" s="10">
        <f t="shared" ref="J162:J167" si="303">IF(H162=0,"0.00",IF(E162="BUY",(H162-G162)*D162,(G162-H162)*D162))</f>
        <v>2500</v>
      </c>
      <c r="K162" s="11">
        <f t="shared" ref="K162" si="304">SUM(I162,J162)</f>
        <v>5449.9999999999964</v>
      </c>
    </row>
    <row r="163" spans="1:11" s="12" customFormat="1" ht="15.75">
      <c r="A163" s="8">
        <v>43672</v>
      </c>
      <c r="B163" s="9" t="s">
        <v>86</v>
      </c>
      <c r="C163" s="9">
        <v>90</v>
      </c>
      <c r="D163" s="9">
        <v>2200</v>
      </c>
      <c r="E163" s="9" t="s">
        <v>9</v>
      </c>
      <c r="F163" s="10">
        <v>10.1</v>
      </c>
      <c r="G163" s="10">
        <v>11</v>
      </c>
      <c r="H163" s="10">
        <v>12.2</v>
      </c>
      <c r="I163" s="10">
        <f t="shared" ref="I163" si="305">IF(E163="BUY",(G163-F163)*D163,(F163-G163)*D163)</f>
        <v>1980.0000000000007</v>
      </c>
      <c r="J163" s="10">
        <f t="shared" si="303"/>
        <v>2639.9999999999986</v>
      </c>
      <c r="K163" s="11">
        <f t="shared" ref="K163" si="306">SUM(I163,J163)</f>
        <v>4619.9999999999991</v>
      </c>
    </row>
    <row r="164" spans="1:11" s="12" customFormat="1" ht="15.75">
      <c r="A164" s="8">
        <v>43671</v>
      </c>
      <c r="B164" s="9" t="s">
        <v>140</v>
      </c>
      <c r="C164" s="9">
        <v>3000</v>
      </c>
      <c r="D164" s="9">
        <v>250</v>
      </c>
      <c r="E164" s="9" t="s">
        <v>9</v>
      </c>
      <c r="F164" s="10">
        <v>12.8</v>
      </c>
      <c r="G164" s="10">
        <v>20</v>
      </c>
      <c r="H164" s="10">
        <v>30</v>
      </c>
      <c r="I164" s="10">
        <f t="shared" ref="I164" si="307">IF(E164="BUY",(G164-F164)*D164,(F164-G164)*D164)</f>
        <v>1799.9999999999998</v>
      </c>
      <c r="J164" s="10">
        <f t="shared" si="303"/>
        <v>2500</v>
      </c>
      <c r="K164" s="11">
        <f t="shared" ref="K164" si="308">SUM(I164,J164)</f>
        <v>4300</v>
      </c>
    </row>
    <row r="165" spans="1:11" s="12" customFormat="1" ht="15.75">
      <c r="A165" s="8">
        <v>43670</v>
      </c>
      <c r="B165" s="9" t="s">
        <v>217</v>
      </c>
      <c r="C165" s="9">
        <v>1460</v>
      </c>
      <c r="D165" s="9">
        <v>600</v>
      </c>
      <c r="E165" s="9" t="s">
        <v>9</v>
      </c>
      <c r="F165" s="10">
        <v>20</v>
      </c>
      <c r="G165" s="10">
        <v>23.5</v>
      </c>
      <c r="H165" s="10">
        <v>26.5</v>
      </c>
      <c r="I165" s="10">
        <f t="shared" ref="I165" si="309">IF(E165="BUY",(G165-F165)*D165,(F165-G165)*D165)</f>
        <v>2100</v>
      </c>
      <c r="J165" s="10">
        <f t="shared" si="303"/>
        <v>1800</v>
      </c>
      <c r="K165" s="11">
        <f t="shared" ref="K165" si="310">SUM(I165,J165)</f>
        <v>3900</v>
      </c>
    </row>
    <row r="166" spans="1:11" s="12" customFormat="1" ht="15.75">
      <c r="A166" s="8">
        <v>43670</v>
      </c>
      <c r="B166" s="9" t="s">
        <v>63</v>
      </c>
      <c r="C166" s="9">
        <v>370</v>
      </c>
      <c r="D166" s="9">
        <v>1300</v>
      </c>
      <c r="E166" s="9" t="s">
        <v>9</v>
      </c>
      <c r="F166" s="10">
        <v>10</v>
      </c>
      <c r="G166" s="10">
        <v>11.3</v>
      </c>
      <c r="H166" s="10">
        <v>12.8</v>
      </c>
      <c r="I166" s="10">
        <f t="shared" ref="I166" si="311">IF(E166="BUY",(G166-F166)*D166,(F166-G166)*D166)</f>
        <v>1690.0000000000009</v>
      </c>
      <c r="J166" s="10">
        <f t="shared" si="303"/>
        <v>1950</v>
      </c>
      <c r="K166" s="11">
        <f t="shared" ref="K166" si="312">SUM(I166,J166)</f>
        <v>3640.0000000000009</v>
      </c>
    </row>
    <row r="167" spans="1:11" s="12" customFormat="1" ht="15.75">
      <c r="A167" s="8">
        <v>43669</v>
      </c>
      <c r="B167" s="9" t="s">
        <v>132</v>
      </c>
      <c r="C167" s="9">
        <v>140</v>
      </c>
      <c r="D167" s="9">
        <v>3200</v>
      </c>
      <c r="E167" s="9" t="s">
        <v>9</v>
      </c>
      <c r="F167" s="10">
        <v>6.5</v>
      </c>
      <c r="G167" s="10">
        <v>7.1</v>
      </c>
      <c r="H167" s="10">
        <v>7.6</v>
      </c>
      <c r="I167" s="10">
        <f t="shared" ref="I167" si="313">IF(E167="BUY",(G167-F167)*D167,(F167-G167)*D167)</f>
        <v>1919.9999999999989</v>
      </c>
      <c r="J167" s="10">
        <f t="shared" si="303"/>
        <v>1600</v>
      </c>
      <c r="K167" s="11">
        <f t="shared" ref="K167" si="314">SUM(I167,J167)</f>
        <v>3519.9999999999991</v>
      </c>
    </row>
    <row r="168" spans="1:11" s="12" customFormat="1" ht="15.75">
      <c r="A168" s="8">
        <v>43669</v>
      </c>
      <c r="B168" s="9" t="s">
        <v>101</v>
      </c>
      <c r="C168" s="9">
        <v>200</v>
      </c>
      <c r="D168" s="9">
        <v>3500</v>
      </c>
      <c r="E168" s="9" t="s">
        <v>9</v>
      </c>
      <c r="F168" s="10">
        <v>4.5</v>
      </c>
      <c r="G168" s="10">
        <v>3.85</v>
      </c>
      <c r="H168" s="10">
        <v>0</v>
      </c>
      <c r="I168" s="10">
        <f t="shared" ref="I168" si="315">IF(E168="BUY",(G168-F168)*D168,(F168-G168)*D168)</f>
        <v>-2274.9999999999995</v>
      </c>
      <c r="J168" s="10">
        <v>0</v>
      </c>
      <c r="K168" s="11">
        <f t="shared" ref="K168" si="316">SUM(I168,J168)</f>
        <v>-2274.9999999999995</v>
      </c>
    </row>
    <row r="169" spans="1:11" s="12" customFormat="1" ht="15.75">
      <c r="A169" s="8">
        <v>43668</v>
      </c>
      <c r="B169" s="9" t="s">
        <v>132</v>
      </c>
      <c r="C169" s="9">
        <v>140</v>
      </c>
      <c r="D169" s="9">
        <v>3200</v>
      </c>
      <c r="E169" s="9" t="s">
        <v>9</v>
      </c>
      <c r="F169" s="10">
        <v>3.2</v>
      </c>
      <c r="G169" s="10">
        <v>3.8</v>
      </c>
      <c r="H169" s="10">
        <v>4.5999999999999996</v>
      </c>
      <c r="I169" s="10">
        <f t="shared" ref="I169" si="317">IF(E169="BUY",(G169-F169)*D169,(F169-G169)*D169)</f>
        <v>1919.9999999999989</v>
      </c>
      <c r="J169" s="10">
        <f>IF(H169=0,"0.00",IF(E169="BUY",(H169-G169)*D169,(G169-H169)*D169))</f>
        <v>2559.9999999999995</v>
      </c>
      <c r="K169" s="11">
        <f t="shared" ref="K169" si="318">SUM(I169,J169)</f>
        <v>4479.9999999999982</v>
      </c>
    </row>
    <row r="170" spans="1:11" s="12" customFormat="1" ht="15.75">
      <c r="A170" s="8">
        <v>43665</v>
      </c>
      <c r="B170" s="9" t="s">
        <v>216</v>
      </c>
      <c r="C170" s="9">
        <v>510</v>
      </c>
      <c r="D170" s="9">
        <v>1100</v>
      </c>
      <c r="E170" s="9" t="s">
        <v>9</v>
      </c>
      <c r="F170" s="10">
        <v>12.2</v>
      </c>
      <c r="G170" s="10">
        <v>13.8</v>
      </c>
      <c r="H170" s="10">
        <v>15.05</v>
      </c>
      <c r="I170" s="10">
        <f t="shared" ref="I170" si="319">IF(E170="BUY",(G170-F170)*D170,(F170-G170)*D170)</f>
        <v>1760.0000000000016</v>
      </c>
      <c r="J170" s="10">
        <f>IF(H170=0,"0.00",IF(E170="BUY",(H170-G170)*D170,(G170-H170)*D170))</f>
        <v>1375</v>
      </c>
      <c r="K170" s="11">
        <f t="shared" ref="K170" si="320">SUM(I170,J170)</f>
        <v>3135.0000000000018</v>
      </c>
    </row>
    <row r="171" spans="1:11" s="12" customFormat="1" ht="15.75">
      <c r="A171" s="8">
        <v>43665</v>
      </c>
      <c r="B171" s="9" t="s">
        <v>210</v>
      </c>
      <c r="C171" s="9">
        <v>260</v>
      </c>
      <c r="D171" s="9">
        <v>2000</v>
      </c>
      <c r="E171" s="9" t="s">
        <v>9</v>
      </c>
      <c r="F171" s="10">
        <v>5</v>
      </c>
      <c r="G171" s="10">
        <v>3.8</v>
      </c>
      <c r="H171" s="10">
        <v>0</v>
      </c>
      <c r="I171" s="10">
        <f t="shared" ref="I171" si="321">IF(E171="BUY",(G171-F171)*D171,(F171-G171)*D171)</f>
        <v>-2400.0000000000005</v>
      </c>
      <c r="J171" s="10">
        <v>0</v>
      </c>
      <c r="K171" s="11">
        <f t="shared" ref="K171" si="322">SUM(I171,J171)</f>
        <v>-2400.0000000000005</v>
      </c>
    </row>
    <row r="172" spans="1:11" s="12" customFormat="1" ht="15.75">
      <c r="A172" s="8">
        <v>43663</v>
      </c>
      <c r="B172" s="9" t="s">
        <v>29</v>
      </c>
      <c r="C172" s="9">
        <v>1460</v>
      </c>
      <c r="D172" s="9">
        <v>600</v>
      </c>
      <c r="E172" s="9" t="s">
        <v>9</v>
      </c>
      <c r="F172" s="9">
        <v>51</v>
      </c>
      <c r="G172" s="10">
        <v>46.2</v>
      </c>
      <c r="H172" s="10">
        <v>0</v>
      </c>
      <c r="I172" s="10">
        <f t="shared" ref="I172" si="323">IF(E172="BUY",(G172-F172)*D172,(F172-G172)*D172)</f>
        <v>-2879.9999999999982</v>
      </c>
      <c r="J172" s="10">
        <v>0</v>
      </c>
      <c r="K172" s="11">
        <f t="shared" ref="K172" si="324">SUM(I172,J172)</f>
        <v>-2879.9999999999982</v>
      </c>
    </row>
    <row r="173" spans="1:11" s="12" customFormat="1" ht="15.75">
      <c r="A173" s="8">
        <v>43662</v>
      </c>
      <c r="B173" s="9" t="s">
        <v>86</v>
      </c>
      <c r="C173" s="9">
        <v>90</v>
      </c>
      <c r="D173" s="9">
        <v>2200</v>
      </c>
      <c r="E173" s="9" t="s">
        <v>9</v>
      </c>
      <c r="F173" s="9">
        <v>12.05</v>
      </c>
      <c r="G173" s="10">
        <v>13.1</v>
      </c>
      <c r="H173" s="10">
        <v>14.6</v>
      </c>
      <c r="I173" s="10">
        <f t="shared" ref="I173" si="325">IF(E173="BUY",(G173-F173)*D173,(F173-G173)*D173)</f>
        <v>2309.9999999999977</v>
      </c>
      <c r="J173" s="10">
        <f>IF(H173=0,"0.00",IF(E173="BUY",(H173-G173)*D173,(G173-H173)*D173))</f>
        <v>3300</v>
      </c>
      <c r="K173" s="11">
        <f t="shared" ref="K173" si="326">SUM(I173,J173)</f>
        <v>5609.9999999999982</v>
      </c>
    </row>
    <row r="174" spans="1:11" s="12" customFormat="1" ht="15.75">
      <c r="A174" s="8">
        <v>43661</v>
      </c>
      <c r="B174" s="9" t="s">
        <v>157</v>
      </c>
      <c r="C174" s="9">
        <v>140</v>
      </c>
      <c r="D174" s="9">
        <v>4000</v>
      </c>
      <c r="E174" s="9" t="s">
        <v>9</v>
      </c>
      <c r="F174" s="9">
        <v>6.2</v>
      </c>
      <c r="G174" s="10">
        <v>6.8</v>
      </c>
      <c r="H174" s="10">
        <v>7.6</v>
      </c>
      <c r="I174" s="10">
        <f t="shared" ref="I174" si="327">IF(E174="BUY",(G174-F174)*D174,(F174-G174)*D174)</f>
        <v>2399.9999999999986</v>
      </c>
      <c r="J174" s="10">
        <v>0</v>
      </c>
      <c r="K174" s="11">
        <f t="shared" ref="K174" si="328">SUM(I174,J174)</f>
        <v>2399.9999999999986</v>
      </c>
    </row>
    <row r="175" spans="1:11" s="12" customFormat="1" ht="15.75">
      <c r="A175" s="8">
        <v>43658</v>
      </c>
      <c r="B175" s="9" t="s">
        <v>83</v>
      </c>
      <c r="C175" s="9">
        <v>470</v>
      </c>
      <c r="D175" s="9">
        <v>1000</v>
      </c>
      <c r="E175" s="9" t="s">
        <v>9</v>
      </c>
      <c r="F175" s="9">
        <v>21.8</v>
      </c>
      <c r="G175" s="10">
        <v>19.5</v>
      </c>
      <c r="H175" s="10">
        <v>0</v>
      </c>
      <c r="I175" s="10">
        <f t="shared" ref="I175" si="329">IF(E175="BUY",(G175-F175)*D175,(F175-G175)*D175)</f>
        <v>-2300.0000000000009</v>
      </c>
      <c r="J175" s="10">
        <v>0</v>
      </c>
      <c r="K175" s="11">
        <f t="shared" ref="K175" si="330">SUM(I175,J175)</f>
        <v>-2300.0000000000009</v>
      </c>
    </row>
    <row r="176" spans="1:11" s="12" customFormat="1" ht="15.75">
      <c r="A176" s="8">
        <v>43658</v>
      </c>
      <c r="B176" s="9" t="s">
        <v>52</v>
      </c>
      <c r="C176" s="9">
        <v>470</v>
      </c>
      <c r="D176" s="9">
        <v>1061</v>
      </c>
      <c r="E176" s="9" t="s">
        <v>9</v>
      </c>
      <c r="F176" s="9">
        <v>13.8</v>
      </c>
      <c r="G176" s="10">
        <v>16.2</v>
      </c>
      <c r="H176" s="10">
        <v>18.8</v>
      </c>
      <c r="I176" s="10">
        <f t="shared" ref="I176" si="331">IF(E176="BUY",(G176-F176)*D176,(F176-G176)*D176)</f>
        <v>2546.3999999999983</v>
      </c>
      <c r="J176" s="10">
        <v>0</v>
      </c>
      <c r="K176" s="11">
        <f t="shared" ref="K176" si="332">SUM(I176,J176)</f>
        <v>2546.3999999999983</v>
      </c>
    </row>
    <row r="177" spans="1:11" s="12" customFormat="1" ht="15.75">
      <c r="A177" s="8">
        <v>43657</v>
      </c>
      <c r="B177" s="9" t="s">
        <v>196</v>
      </c>
      <c r="C177" s="9">
        <v>370</v>
      </c>
      <c r="D177" s="9">
        <v>1200</v>
      </c>
      <c r="E177" s="9" t="s">
        <v>9</v>
      </c>
      <c r="F177" s="9">
        <v>0</v>
      </c>
      <c r="G177" s="10">
        <v>0</v>
      </c>
      <c r="H177" s="10">
        <v>0</v>
      </c>
      <c r="I177" s="10">
        <v>0</v>
      </c>
      <c r="J177" s="10">
        <v>0</v>
      </c>
      <c r="K177" s="11">
        <v>0</v>
      </c>
    </row>
    <row r="178" spans="1:11" s="12" customFormat="1" ht="15.75">
      <c r="A178" s="8">
        <v>43657</v>
      </c>
      <c r="B178" s="9" t="s">
        <v>83</v>
      </c>
      <c r="C178" s="9">
        <v>460</v>
      </c>
      <c r="D178" s="9">
        <v>1000</v>
      </c>
      <c r="E178" s="9" t="s">
        <v>9</v>
      </c>
      <c r="F178" s="9">
        <v>21.2</v>
      </c>
      <c r="G178" s="10">
        <v>22.8</v>
      </c>
      <c r="H178" s="10">
        <v>0</v>
      </c>
      <c r="I178" s="10">
        <f t="shared" ref="I178" si="333">IF(E178="BUY",(G178-F178)*D178,(F178-G178)*D178)</f>
        <v>1600.0000000000014</v>
      </c>
      <c r="J178" s="10">
        <v>0</v>
      </c>
      <c r="K178" s="11">
        <f t="shared" ref="K178" si="334">SUM(I178,J178)</f>
        <v>1600.0000000000014</v>
      </c>
    </row>
    <row r="179" spans="1:11" s="12" customFormat="1" ht="15.75">
      <c r="A179" s="8">
        <v>43651</v>
      </c>
      <c r="B179" s="9" t="s">
        <v>66</v>
      </c>
      <c r="C179" s="9">
        <v>440</v>
      </c>
      <c r="D179" s="9">
        <v>1375</v>
      </c>
      <c r="E179" s="9" t="s">
        <v>9</v>
      </c>
      <c r="F179" s="9">
        <v>9.5</v>
      </c>
      <c r="G179" s="10">
        <v>8</v>
      </c>
      <c r="H179" s="10">
        <v>0</v>
      </c>
      <c r="I179" s="10">
        <f t="shared" ref="I179" si="335">IF(E179="BUY",(G179-F179)*D179,(F179-G179)*D179)</f>
        <v>-2062.5</v>
      </c>
      <c r="J179" s="10">
        <v>0</v>
      </c>
      <c r="K179" s="11">
        <f t="shared" ref="K179" si="336">SUM(I179,J179)</f>
        <v>-2062.5</v>
      </c>
    </row>
    <row r="180" spans="1:11" s="12" customFormat="1" ht="15.75">
      <c r="A180" s="8">
        <v>43648</v>
      </c>
      <c r="B180" s="9" t="s">
        <v>142</v>
      </c>
      <c r="C180" s="9">
        <v>55</v>
      </c>
      <c r="D180" s="9">
        <v>4000</v>
      </c>
      <c r="E180" s="9" t="s">
        <v>9</v>
      </c>
      <c r="F180" s="9">
        <v>6.5</v>
      </c>
      <c r="G180" s="10">
        <v>7.1</v>
      </c>
      <c r="H180" s="10">
        <v>7.65</v>
      </c>
      <c r="I180" s="10">
        <f t="shared" ref="I180" si="337">IF(E180="BUY",(G180-F180)*D180,(F180-G180)*D180)</f>
        <v>2399.9999999999986</v>
      </c>
      <c r="J180" s="10">
        <f>IF(H180=0,"0.00",IF(E180="BUY",(H180-G180)*D180,(G180-H180)*D180))</f>
        <v>2200.0000000000027</v>
      </c>
      <c r="K180" s="11">
        <f t="shared" ref="K180" si="338">SUM(I180,J180)</f>
        <v>4600.0000000000018</v>
      </c>
    </row>
    <row r="181" spans="1:11" s="12" customFormat="1" ht="15.75">
      <c r="A181" s="8">
        <v>43648</v>
      </c>
      <c r="B181" s="9" t="s">
        <v>63</v>
      </c>
      <c r="C181" s="9">
        <v>350</v>
      </c>
      <c r="D181" s="9">
        <v>1300</v>
      </c>
      <c r="E181" s="9" t="s">
        <v>9</v>
      </c>
      <c r="F181" s="9">
        <v>28.55</v>
      </c>
      <c r="G181" s="10">
        <v>30</v>
      </c>
      <c r="H181" s="10">
        <v>32.6</v>
      </c>
      <c r="I181" s="10">
        <f t="shared" ref="I181" si="339">IF(E181="BUY",(G181-F181)*D181,(F181-G181)*D181)</f>
        <v>1884.9999999999991</v>
      </c>
      <c r="J181" s="10">
        <v>0</v>
      </c>
      <c r="K181" s="11">
        <f t="shared" ref="K181" si="340">SUM(I181,J181)</f>
        <v>1884.9999999999991</v>
      </c>
    </row>
    <row r="182" spans="1:11" s="12" customFormat="1" ht="15.75">
      <c r="A182" s="8">
        <v>43648</v>
      </c>
      <c r="B182" s="9" t="s">
        <v>190</v>
      </c>
      <c r="C182" s="9">
        <v>410</v>
      </c>
      <c r="D182" s="9">
        <v>2500</v>
      </c>
      <c r="E182" s="9" t="s">
        <v>9</v>
      </c>
      <c r="F182" s="9">
        <v>15.8</v>
      </c>
      <c r="G182" s="10">
        <v>15.8</v>
      </c>
      <c r="H182" s="10">
        <v>0</v>
      </c>
      <c r="I182" s="10">
        <f t="shared" ref="I182" si="341">IF(E182="BUY",(G182-F182)*D182,(F182-G182)*D182)</f>
        <v>0</v>
      </c>
      <c r="J182" s="10">
        <v>0</v>
      </c>
      <c r="K182" s="11">
        <v>0</v>
      </c>
    </row>
    <row r="183" spans="1:11" s="12" customFormat="1" ht="15.75">
      <c r="A183" s="8">
        <v>43647</v>
      </c>
      <c r="B183" s="9" t="s">
        <v>215</v>
      </c>
      <c r="C183" s="9">
        <v>560</v>
      </c>
      <c r="D183" s="9">
        <v>1100</v>
      </c>
      <c r="E183" s="9" t="s">
        <v>9</v>
      </c>
      <c r="F183" s="9">
        <v>23</v>
      </c>
      <c r="G183" s="10">
        <v>25.3</v>
      </c>
      <c r="H183" s="10">
        <v>28.2</v>
      </c>
      <c r="I183" s="10">
        <f t="shared" ref="I183" si="342">IF(E183="BUY",(G183-F183)*D183,(F183-G183)*D183)</f>
        <v>2530.0000000000009</v>
      </c>
      <c r="J183" s="10">
        <f>IF(H183=0,"0.00",IF(E183="BUY",(H183-G183)*D183,(G183-H183)*D183))</f>
        <v>3189.9999999999986</v>
      </c>
      <c r="K183" s="11">
        <f t="shared" ref="K183" si="343">SUM(I183,J183)</f>
        <v>5720</v>
      </c>
    </row>
    <row r="184" spans="1:11" s="12" customFormat="1" ht="15.75">
      <c r="A184" s="8">
        <v>43647</v>
      </c>
      <c r="B184" s="9" t="s">
        <v>147</v>
      </c>
      <c r="C184" s="9">
        <v>410</v>
      </c>
      <c r="D184" s="9">
        <v>1100</v>
      </c>
      <c r="E184" s="9" t="s">
        <v>9</v>
      </c>
      <c r="F184" s="9">
        <v>16.2</v>
      </c>
      <c r="G184" s="10">
        <v>18</v>
      </c>
      <c r="H184" s="10">
        <v>20.8</v>
      </c>
      <c r="I184" s="10">
        <f t="shared" ref="I184" si="344">IF(E184="BUY",(G184-F184)*D184,(F184-G184)*D184)</f>
        <v>1980.0000000000007</v>
      </c>
      <c r="J184" s="10">
        <v>0</v>
      </c>
      <c r="K184" s="11">
        <f t="shared" ref="K184" si="345">SUM(I184,J184)</f>
        <v>1980.0000000000007</v>
      </c>
    </row>
    <row r="185" spans="1:11" s="12" customFormat="1" ht="15.75">
      <c r="A185" s="8">
        <v>43644</v>
      </c>
      <c r="B185" s="9" t="s">
        <v>138</v>
      </c>
      <c r="C185" s="9">
        <v>145</v>
      </c>
      <c r="D185" s="9">
        <v>2250</v>
      </c>
      <c r="E185" s="9" t="s">
        <v>9</v>
      </c>
      <c r="F185" s="9">
        <v>8.1999999999999993</v>
      </c>
      <c r="G185" s="10">
        <v>9.1999999999999993</v>
      </c>
      <c r="H185" s="10">
        <v>10.199999999999999</v>
      </c>
      <c r="I185" s="10">
        <f t="shared" ref="I185" si="346">IF(E185="BUY",(G185-F185)*D185,(F185-G185)*D185)</f>
        <v>2250</v>
      </c>
      <c r="J185" s="10">
        <v>0</v>
      </c>
      <c r="K185" s="11">
        <f t="shared" ref="K185" si="347">SUM(I185,J185)</f>
        <v>2250</v>
      </c>
    </row>
    <row r="186" spans="1:11" s="12" customFormat="1" ht="15.75">
      <c r="A186" s="8">
        <v>43643</v>
      </c>
      <c r="B186" s="9" t="s">
        <v>98</v>
      </c>
      <c r="C186" s="9">
        <v>160</v>
      </c>
      <c r="D186" s="9">
        <v>2000</v>
      </c>
      <c r="E186" s="9" t="s">
        <v>9</v>
      </c>
      <c r="F186" s="9">
        <v>5.65</v>
      </c>
      <c r="G186" s="10">
        <v>6.65</v>
      </c>
      <c r="H186" s="10">
        <v>8.3000000000000007</v>
      </c>
      <c r="I186" s="10">
        <f t="shared" ref="I186" si="348">IF(E186="BUY",(G186-F186)*D186,(F186-G186)*D186)</f>
        <v>2000</v>
      </c>
      <c r="J186" s="10">
        <v>0</v>
      </c>
      <c r="K186" s="11">
        <f t="shared" ref="K186" si="349">SUM(I186,J186)</f>
        <v>2000</v>
      </c>
    </row>
    <row r="187" spans="1:11" s="12" customFormat="1" ht="15.75">
      <c r="A187" s="8">
        <v>43642</v>
      </c>
      <c r="B187" s="9" t="s">
        <v>80</v>
      </c>
      <c r="C187" s="9">
        <v>105</v>
      </c>
      <c r="D187" s="9">
        <v>3200</v>
      </c>
      <c r="E187" s="9" t="s">
        <v>9</v>
      </c>
      <c r="F187" s="9">
        <v>1</v>
      </c>
      <c r="G187" s="10">
        <v>1.8</v>
      </c>
      <c r="H187" s="10">
        <v>2.8</v>
      </c>
      <c r="I187" s="10">
        <f t="shared" ref="I187" si="350">IF(E187="BUY",(G187-F187)*D187,(F187-G187)*D187)</f>
        <v>2560</v>
      </c>
      <c r="J187" s="10">
        <v>0</v>
      </c>
      <c r="K187" s="11">
        <f t="shared" ref="K187" si="351">SUM(I187,J187)</f>
        <v>2560</v>
      </c>
    </row>
    <row r="188" spans="1:11" s="12" customFormat="1" ht="15.75">
      <c r="A188" s="8">
        <v>43642</v>
      </c>
      <c r="B188" s="9" t="s">
        <v>44</v>
      </c>
      <c r="C188" s="9">
        <v>150</v>
      </c>
      <c r="D188" s="9">
        <v>4000</v>
      </c>
      <c r="E188" s="9" t="s">
        <v>9</v>
      </c>
      <c r="F188" s="9">
        <v>3.2</v>
      </c>
      <c r="G188" s="10">
        <v>3.8</v>
      </c>
      <c r="H188" s="10">
        <v>4.8</v>
      </c>
      <c r="I188" s="10">
        <f t="shared" ref="I188" si="352">IF(E188="BUY",(G188-F188)*D188,(F188-G188)*D188)</f>
        <v>2399.9999999999986</v>
      </c>
      <c r="J188" s="10">
        <f>IF(H188=0,"0.00",IF(E188="BUY",(H188-G188)*D188,(G188-H188)*D188))</f>
        <v>4000</v>
      </c>
      <c r="K188" s="11">
        <f t="shared" ref="K188" si="353">SUM(I188,J188)</f>
        <v>6399.9999999999982</v>
      </c>
    </row>
    <row r="189" spans="1:11" s="12" customFormat="1" ht="15.75">
      <c r="A189" s="8">
        <v>43642</v>
      </c>
      <c r="B189" s="9" t="s">
        <v>214</v>
      </c>
      <c r="C189" s="9">
        <v>230</v>
      </c>
      <c r="D189" s="9">
        <v>1600</v>
      </c>
      <c r="E189" s="9" t="s">
        <v>9</v>
      </c>
      <c r="F189" s="9">
        <v>5.3</v>
      </c>
      <c r="G189" s="10">
        <v>6.5</v>
      </c>
      <c r="H189" s="10">
        <v>8.3000000000000007</v>
      </c>
      <c r="I189" s="10">
        <f t="shared" ref="I189" si="354">IF(E189="BUY",(G189-F189)*D189,(F189-G189)*D189)</f>
        <v>1920.0000000000002</v>
      </c>
      <c r="J189" s="10">
        <f>IF(H189=0,"0.00",IF(E189="BUY",(H189-G189)*D189,(G189-H189)*D189))</f>
        <v>2880.0000000000009</v>
      </c>
      <c r="K189" s="11">
        <f t="shared" ref="K189" si="355">SUM(I189,J189)</f>
        <v>4800.0000000000009</v>
      </c>
    </row>
    <row r="190" spans="1:11" s="12" customFormat="1" ht="15.75">
      <c r="A190" s="8">
        <v>43641</v>
      </c>
      <c r="B190" s="9" t="s">
        <v>66</v>
      </c>
      <c r="C190" s="9">
        <v>420</v>
      </c>
      <c r="D190" s="9">
        <v>1375</v>
      </c>
      <c r="E190" s="9" t="s">
        <v>9</v>
      </c>
      <c r="F190" s="9">
        <v>12.6</v>
      </c>
      <c r="G190" s="10">
        <v>14.1</v>
      </c>
      <c r="H190" s="10">
        <v>16.2</v>
      </c>
      <c r="I190" s="10">
        <f t="shared" ref="I190" si="356">IF(E190="BUY",(G190-F190)*D190,(F190-G190)*D190)</f>
        <v>2062.5</v>
      </c>
      <c r="J190" s="10">
        <v>0</v>
      </c>
      <c r="K190" s="11">
        <f t="shared" ref="K190" si="357">SUM(I190,J190)</f>
        <v>2062.5</v>
      </c>
    </row>
    <row r="191" spans="1:11" s="12" customFormat="1" ht="15.75">
      <c r="A191" s="8">
        <v>43641</v>
      </c>
      <c r="B191" s="9" t="s">
        <v>112</v>
      </c>
      <c r="C191" s="9">
        <v>590</v>
      </c>
      <c r="D191" s="9">
        <v>1000</v>
      </c>
      <c r="E191" s="9" t="s">
        <v>9</v>
      </c>
      <c r="F191" s="9">
        <v>9.1999999999999993</v>
      </c>
      <c r="G191" s="10">
        <v>11.3</v>
      </c>
      <c r="H191" s="10">
        <v>13.5</v>
      </c>
      <c r="I191" s="10">
        <f t="shared" ref="I191" si="358">IF(E191="BUY",(G191-F191)*D191,(F191-G191)*D191)</f>
        <v>2100.0000000000014</v>
      </c>
      <c r="J191" s="10">
        <f>IF(H191=0,"0.00",IF(E191="BUY",(H191-G191)*D191,(G191-H191)*D191))</f>
        <v>2199.9999999999991</v>
      </c>
      <c r="K191" s="11">
        <f t="shared" ref="K191" si="359">SUM(I191,J191)</f>
        <v>4300</v>
      </c>
    </row>
    <row r="192" spans="1:11" s="12" customFormat="1" ht="15.75">
      <c r="A192" s="8">
        <v>43640</v>
      </c>
      <c r="B192" s="9" t="s">
        <v>194</v>
      </c>
      <c r="C192" s="9">
        <v>1100</v>
      </c>
      <c r="D192" s="9">
        <v>600</v>
      </c>
      <c r="E192" s="9" t="s">
        <v>9</v>
      </c>
      <c r="F192" s="9">
        <v>22.95</v>
      </c>
      <c r="G192" s="10">
        <v>26.2</v>
      </c>
      <c r="H192" s="10">
        <v>30</v>
      </c>
      <c r="I192" s="10">
        <f t="shared" ref="I192" si="360">IF(E192="BUY",(G192-F192)*D192,(F192-G192)*D192)</f>
        <v>1950</v>
      </c>
      <c r="J192" s="10">
        <f>IF(H192=0,"0.00",IF(E192="BUY",(H192-G192)*D192,(G192-H192)*D192))</f>
        <v>2280.0000000000005</v>
      </c>
      <c r="K192" s="11">
        <f t="shared" ref="K192" si="361">SUM(I192,J192)</f>
        <v>4230</v>
      </c>
    </row>
    <row r="193" spans="1:11" s="12" customFormat="1" ht="15.75">
      <c r="A193" s="8">
        <v>43637</v>
      </c>
      <c r="B193" s="9" t="s">
        <v>213</v>
      </c>
      <c r="C193" s="9">
        <v>920</v>
      </c>
      <c r="D193" s="9">
        <v>400</v>
      </c>
      <c r="E193" s="9" t="s">
        <v>9</v>
      </c>
      <c r="F193" s="9">
        <v>18.2</v>
      </c>
      <c r="G193" s="10">
        <v>13.8</v>
      </c>
      <c r="H193" s="10">
        <v>0</v>
      </c>
      <c r="I193" s="10">
        <f t="shared" ref="I193" si="362">IF(E193="BUY",(G193-F193)*D193,(F193-G193)*D193)</f>
        <v>-1759.9999999999995</v>
      </c>
      <c r="J193" s="10">
        <v>0</v>
      </c>
      <c r="K193" s="11">
        <f t="shared" ref="K193" si="363">SUM(I193,J193)</f>
        <v>-1759.9999999999995</v>
      </c>
    </row>
    <row r="194" spans="1:11" s="12" customFormat="1" ht="15.75">
      <c r="A194" s="8">
        <v>43636</v>
      </c>
      <c r="B194" s="9" t="s">
        <v>45</v>
      </c>
      <c r="C194" s="9">
        <v>740</v>
      </c>
      <c r="D194" s="9">
        <v>1375</v>
      </c>
      <c r="E194" s="9" t="s">
        <v>9</v>
      </c>
      <c r="F194" s="9">
        <v>15.85</v>
      </c>
      <c r="G194" s="10">
        <v>17.5</v>
      </c>
      <c r="H194" s="10">
        <v>19.2</v>
      </c>
      <c r="I194" s="10">
        <f t="shared" ref="I194" si="364">IF(E194="BUY",(G194-F194)*D194,(F194-G194)*D194)</f>
        <v>2268.7500000000005</v>
      </c>
      <c r="J194" s="10">
        <v>0</v>
      </c>
      <c r="K194" s="11">
        <f t="shared" ref="K194" si="365">SUM(I194,J194)</f>
        <v>2268.7500000000005</v>
      </c>
    </row>
    <row r="195" spans="1:11" s="12" customFormat="1" ht="15.75">
      <c r="A195" s="8">
        <v>43636</v>
      </c>
      <c r="B195" s="9" t="s">
        <v>66</v>
      </c>
      <c r="C195" s="9">
        <v>420</v>
      </c>
      <c r="D195" s="9">
        <v>1375</v>
      </c>
      <c r="E195" s="9" t="s">
        <v>9</v>
      </c>
      <c r="F195" s="9">
        <v>9</v>
      </c>
      <c r="G195" s="10">
        <v>10.1</v>
      </c>
      <c r="H195" s="10">
        <v>11.3</v>
      </c>
      <c r="I195" s="10">
        <f t="shared" ref="I195" si="366">IF(E195="BUY",(G195-F195)*D195,(F195-G195)*D195)</f>
        <v>1512.4999999999995</v>
      </c>
      <c r="J195" s="10">
        <f>IF(H195=0,"0.00",IF(E195="BUY",(H195-G195)*D195,(G195-H195)*D195))</f>
        <v>1650.0000000000014</v>
      </c>
      <c r="K195" s="11">
        <f t="shared" ref="K195" si="367">SUM(I195,J195)</f>
        <v>3162.5000000000009</v>
      </c>
    </row>
    <row r="196" spans="1:11" s="12" customFormat="1" ht="15.75">
      <c r="A196" s="8">
        <v>43636</v>
      </c>
      <c r="B196" s="9" t="s">
        <v>193</v>
      </c>
      <c r="C196" s="9">
        <v>3000</v>
      </c>
      <c r="D196" s="9">
        <v>250</v>
      </c>
      <c r="E196" s="9" t="s">
        <v>9</v>
      </c>
      <c r="F196" s="9">
        <v>55</v>
      </c>
      <c r="G196" s="10">
        <v>46.5</v>
      </c>
      <c r="H196" s="10">
        <v>0</v>
      </c>
      <c r="I196" s="10">
        <f t="shared" ref="I196" si="368">IF(E196="BUY",(G196-F196)*D196,(F196-G196)*D196)</f>
        <v>-2125</v>
      </c>
      <c r="J196" s="10">
        <v>0</v>
      </c>
      <c r="K196" s="11">
        <f t="shared" ref="K196" si="369">SUM(I196,J196)</f>
        <v>-2125</v>
      </c>
    </row>
    <row r="197" spans="1:11" s="12" customFormat="1" ht="15.75">
      <c r="A197" s="8">
        <v>43635</v>
      </c>
      <c r="B197" s="9" t="s">
        <v>183</v>
      </c>
      <c r="C197" s="9">
        <v>190</v>
      </c>
      <c r="D197" s="9">
        <v>2000</v>
      </c>
      <c r="E197" s="9" t="s">
        <v>9</v>
      </c>
      <c r="F197" s="9">
        <v>5.5</v>
      </c>
      <c r="G197" s="10">
        <v>6</v>
      </c>
      <c r="H197" s="10">
        <v>0</v>
      </c>
      <c r="I197" s="10">
        <f t="shared" ref="I197" si="370">IF(E197="BUY",(G197-F197)*D197,(F197-G197)*D197)</f>
        <v>1000</v>
      </c>
      <c r="J197" s="10">
        <v>0</v>
      </c>
      <c r="K197" s="11">
        <f t="shared" ref="K197" si="371">SUM(I197,J197)</f>
        <v>1000</v>
      </c>
    </row>
    <row r="198" spans="1:11" s="12" customFormat="1" ht="15.75">
      <c r="A198" s="8">
        <v>43635</v>
      </c>
      <c r="B198" s="9" t="s">
        <v>150</v>
      </c>
      <c r="C198" s="9">
        <v>60</v>
      </c>
      <c r="D198" s="9">
        <v>2000</v>
      </c>
      <c r="E198" s="9" t="s">
        <v>9</v>
      </c>
      <c r="F198" s="9">
        <v>4.0999999999999996</v>
      </c>
      <c r="G198" s="10">
        <v>5</v>
      </c>
      <c r="H198" s="10">
        <v>6.5</v>
      </c>
      <c r="I198" s="10">
        <f t="shared" ref="I198" si="372">IF(E198="BUY",(G198-F198)*D198,(F198-G198)*D198)</f>
        <v>1800.0000000000007</v>
      </c>
      <c r="J198" s="10">
        <f t="shared" ref="J198" si="373">IF(H198=0,"0.00",IF(E198="BUY",(H198-G198)*D198,(G198-H198)*D198))</f>
        <v>3000</v>
      </c>
      <c r="K198" s="11">
        <f t="shared" ref="K198" si="374">SUM(I198,J198)</f>
        <v>4800.0000000000009</v>
      </c>
    </row>
    <row r="199" spans="1:11" s="12" customFormat="1" ht="15.75">
      <c r="A199" s="8">
        <v>43634</v>
      </c>
      <c r="B199" s="9" t="s">
        <v>189</v>
      </c>
      <c r="C199" s="9">
        <v>340</v>
      </c>
      <c r="D199" s="9">
        <v>3000</v>
      </c>
      <c r="E199" s="9" t="s">
        <v>9</v>
      </c>
      <c r="F199" s="9">
        <v>5.3</v>
      </c>
      <c r="G199" s="10">
        <v>6</v>
      </c>
      <c r="H199" s="10">
        <v>6.65</v>
      </c>
      <c r="I199" s="10">
        <f t="shared" ref="I199" si="375">IF(E199="BUY",(G199-F199)*D199,(F199-G199)*D199)</f>
        <v>2100.0000000000005</v>
      </c>
      <c r="J199" s="10">
        <f t="shared" ref="J199" si="376">IF(H199=0,"0.00",IF(E199="BUY",(H199-G199)*D199,(G199-H199)*D199))</f>
        <v>1950.0000000000011</v>
      </c>
      <c r="K199" s="11">
        <f t="shared" ref="K199" si="377">SUM(I199,J199)</f>
        <v>4050.0000000000018</v>
      </c>
    </row>
    <row r="200" spans="1:11" s="12" customFormat="1" ht="15.75">
      <c r="A200" s="8">
        <v>43634</v>
      </c>
      <c r="B200" s="9" t="s">
        <v>175</v>
      </c>
      <c r="C200" s="9">
        <v>740</v>
      </c>
      <c r="D200" s="9">
        <v>1200</v>
      </c>
      <c r="E200" s="9" t="s">
        <v>9</v>
      </c>
      <c r="F200" s="9">
        <v>14.1</v>
      </c>
      <c r="G200" s="10">
        <v>15.5</v>
      </c>
      <c r="H200" s="10">
        <v>18.2</v>
      </c>
      <c r="I200" s="10">
        <f t="shared" ref="I200" si="378">IF(E200="BUY",(G200-F200)*D200,(F200-G200)*D200)</f>
        <v>1680.0000000000005</v>
      </c>
      <c r="J200" s="10">
        <v>0</v>
      </c>
      <c r="K200" s="11">
        <f t="shared" ref="K200" si="379">SUM(I200,J200)</f>
        <v>1680.0000000000005</v>
      </c>
    </row>
    <row r="201" spans="1:11" s="12" customFormat="1" ht="15.75">
      <c r="A201" s="8">
        <v>43633</v>
      </c>
      <c r="B201" s="9" t="s">
        <v>212</v>
      </c>
      <c r="C201" s="9">
        <v>200</v>
      </c>
      <c r="D201" s="9">
        <v>2000</v>
      </c>
      <c r="E201" s="9" t="s">
        <v>9</v>
      </c>
      <c r="F201" s="9">
        <v>3</v>
      </c>
      <c r="G201" s="10">
        <v>3.5</v>
      </c>
      <c r="H201" s="10">
        <v>5</v>
      </c>
      <c r="I201" s="10">
        <f t="shared" ref="I201" si="380">IF(E201="BUY",(G201-F201)*D201,(F201-G201)*D201)</f>
        <v>1000</v>
      </c>
      <c r="J201" s="10">
        <v>0</v>
      </c>
      <c r="K201" s="11">
        <f t="shared" ref="K201" si="381">SUM(I201,J201)</f>
        <v>1000</v>
      </c>
    </row>
    <row r="202" spans="1:11" s="12" customFormat="1" ht="15.75">
      <c r="A202" s="8">
        <v>43633</v>
      </c>
      <c r="B202" s="9" t="s">
        <v>95</v>
      </c>
      <c r="C202" s="9">
        <v>270</v>
      </c>
      <c r="D202" s="9">
        <v>2000</v>
      </c>
      <c r="E202" s="9" t="s">
        <v>9</v>
      </c>
      <c r="F202" s="9">
        <v>6.85</v>
      </c>
      <c r="G202" s="10">
        <v>5.6</v>
      </c>
      <c r="H202" s="10">
        <v>0</v>
      </c>
      <c r="I202" s="10">
        <f t="shared" ref="I202" si="382">IF(E202="BUY",(G202-F202)*D202,(F202-G202)*D202)</f>
        <v>-2500</v>
      </c>
      <c r="J202" s="10">
        <v>0</v>
      </c>
      <c r="K202" s="11">
        <f t="shared" ref="K202" si="383">SUM(I202,J202)</f>
        <v>-2500</v>
      </c>
    </row>
    <row r="203" spans="1:11" s="12" customFormat="1" ht="15.75">
      <c r="A203" s="8">
        <v>43629</v>
      </c>
      <c r="B203" s="9" t="s">
        <v>211</v>
      </c>
      <c r="C203" s="9">
        <v>920</v>
      </c>
      <c r="D203" s="9">
        <v>500</v>
      </c>
      <c r="E203" s="9" t="s">
        <v>9</v>
      </c>
      <c r="F203" s="9">
        <v>30.5</v>
      </c>
      <c r="G203" s="10">
        <v>35</v>
      </c>
      <c r="H203" s="10">
        <v>38.299999999999997</v>
      </c>
      <c r="I203" s="10">
        <f t="shared" ref="I203" si="384">IF(E203="BUY",(G203-F203)*D203,(F203-G203)*D203)</f>
        <v>2250</v>
      </c>
      <c r="J203" s="10">
        <v>0</v>
      </c>
      <c r="K203" s="11">
        <f t="shared" ref="K203" si="385">SUM(I203,J203)</f>
        <v>2250</v>
      </c>
    </row>
    <row r="204" spans="1:11" s="12" customFormat="1" ht="15.75">
      <c r="A204" s="8">
        <v>43629</v>
      </c>
      <c r="B204" s="9" t="s">
        <v>210</v>
      </c>
      <c r="C204" s="9">
        <v>260</v>
      </c>
      <c r="D204" s="9">
        <v>2000</v>
      </c>
      <c r="E204" s="9" t="s">
        <v>9</v>
      </c>
      <c r="F204" s="9">
        <v>9.1999999999999993</v>
      </c>
      <c r="G204" s="10">
        <v>10.199999999999999</v>
      </c>
      <c r="H204" s="10">
        <v>11.6</v>
      </c>
      <c r="I204" s="10">
        <f t="shared" ref="I204" si="386">IF(E204="BUY",(G204-F204)*D204,(F204-G204)*D204)</f>
        <v>2000</v>
      </c>
      <c r="J204" s="10">
        <f t="shared" ref="J204" si="387">IF(H204=0,"0.00",IF(E204="BUY",(H204-G204)*D204,(G204-H204)*D204))</f>
        <v>2800.0000000000009</v>
      </c>
      <c r="K204" s="11">
        <f t="shared" ref="K204" si="388">SUM(I204,J204)</f>
        <v>4800.0000000000009</v>
      </c>
    </row>
    <row r="205" spans="1:11" s="12" customFormat="1" ht="15.75">
      <c r="A205" s="8">
        <v>43628</v>
      </c>
      <c r="B205" s="9" t="s">
        <v>209</v>
      </c>
      <c r="C205" s="9">
        <v>1080</v>
      </c>
      <c r="D205" s="9">
        <v>600</v>
      </c>
      <c r="E205" s="9" t="s">
        <v>9</v>
      </c>
      <c r="F205" s="9">
        <v>38.200000000000003</v>
      </c>
      <c r="G205" s="10">
        <v>42</v>
      </c>
      <c r="H205" s="10">
        <v>46</v>
      </c>
      <c r="I205" s="10">
        <f t="shared" ref="I205" si="389">IF(E205="BUY",(G205-F205)*D205,(F205-G205)*D205)</f>
        <v>2279.9999999999982</v>
      </c>
      <c r="J205" s="10">
        <f>IF(H205=0,"0.00",IF(E205="BUY",(H205-G205)*D205,(G205-H205)*D205))</f>
        <v>2400</v>
      </c>
      <c r="K205" s="11">
        <f t="shared" ref="K205" si="390">SUM(I205,J205)</f>
        <v>4679.9999999999982</v>
      </c>
    </row>
    <row r="206" spans="1:11" s="12" customFormat="1" ht="15.75">
      <c r="A206" s="8">
        <v>43628</v>
      </c>
      <c r="B206" s="9" t="s">
        <v>44</v>
      </c>
      <c r="C206" s="9">
        <v>155</v>
      </c>
      <c r="D206" s="9">
        <v>4000</v>
      </c>
      <c r="E206" s="9" t="s">
        <v>9</v>
      </c>
      <c r="F206" s="9">
        <v>8.65</v>
      </c>
      <c r="G206" s="10">
        <v>9.3000000000000007</v>
      </c>
      <c r="H206" s="10">
        <v>10.1</v>
      </c>
      <c r="I206" s="14">
        <f>IF(E206="BUY",(G206-F206)*D206,(F206-G206)*D206)</f>
        <v>2600.0000000000014</v>
      </c>
      <c r="J206" s="14">
        <v>0</v>
      </c>
      <c r="K206" s="14">
        <f t="shared" ref="K206" si="391">SUM(I206,J206)</f>
        <v>2600.0000000000014</v>
      </c>
    </row>
    <row r="207" spans="1:11" s="12" customFormat="1" ht="15.75">
      <c r="A207" s="8">
        <v>43627</v>
      </c>
      <c r="B207" s="9" t="s">
        <v>166</v>
      </c>
      <c r="C207" s="9">
        <v>200</v>
      </c>
      <c r="D207" s="9">
        <v>2250</v>
      </c>
      <c r="E207" s="9" t="s">
        <v>9</v>
      </c>
      <c r="F207" s="10">
        <v>3.5</v>
      </c>
      <c r="G207" s="10">
        <v>3.5</v>
      </c>
      <c r="H207" s="10">
        <v>15.05</v>
      </c>
      <c r="I207" s="14">
        <f>IF(E207="BUY",(G207-F207)*D207,(F207-G207)*D207)</f>
        <v>0</v>
      </c>
      <c r="J207" s="14">
        <v>0</v>
      </c>
      <c r="K207" s="14">
        <f t="shared" ref="K207" si="392">SUM(I207,J207)</f>
        <v>0</v>
      </c>
    </row>
    <row r="208" spans="1:11" s="12" customFormat="1" ht="15.75">
      <c r="A208" s="8">
        <v>43626</v>
      </c>
      <c r="B208" s="9" t="s">
        <v>90</v>
      </c>
      <c r="C208" s="9">
        <v>640</v>
      </c>
      <c r="D208" s="9">
        <v>700</v>
      </c>
      <c r="E208" s="9" t="s">
        <v>9</v>
      </c>
      <c r="F208" s="9">
        <v>11.8</v>
      </c>
      <c r="G208" s="10">
        <v>13.35</v>
      </c>
      <c r="H208" s="10">
        <v>15.05</v>
      </c>
      <c r="I208" s="14">
        <f>IF(E208="BUY",(G208-F208)*D208,(F208-G208)*D208)</f>
        <v>1084.9999999999993</v>
      </c>
      <c r="J208" s="14">
        <v>0</v>
      </c>
      <c r="K208" s="14">
        <f t="shared" ref="K208" si="393">SUM(I208,J208)</f>
        <v>1084.9999999999993</v>
      </c>
    </row>
    <row r="209" spans="1:11" s="12" customFormat="1" ht="15.75">
      <c r="A209" s="8">
        <v>43622</v>
      </c>
      <c r="B209" s="9" t="s">
        <v>19</v>
      </c>
      <c r="C209" s="9">
        <v>560</v>
      </c>
      <c r="D209" s="9">
        <v>1250</v>
      </c>
      <c r="E209" s="9" t="s">
        <v>9</v>
      </c>
      <c r="F209" s="9">
        <v>15.5</v>
      </c>
      <c r="G209" s="10">
        <v>17.3</v>
      </c>
      <c r="H209" s="10">
        <v>20.8</v>
      </c>
      <c r="I209" s="14">
        <f>IF(E209="BUY",(G209-F209)*D209,(F209-G209)*D209)</f>
        <v>2250.0000000000009</v>
      </c>
      <c r="J209" s="14">
        <v>0</v>
      </c>
      <c r="K209" s="14">
        <f t="shared" ref="K209" si="394">SUM(I209,J209)</f>
        <v>2250.0000000000009</v>
      </c>
    </row>
    <row r="210" spans="1:11" s="12" customFormat="1" ht="15.75">
      <c r="A210" s="8">
        <v>43620</v>
      </c>
      <c r="B210" s="9" t="s">
        <v>114</v>
      </c>
      <c r="C210" s="9">
        <v>560</v>
      </c>
      <c r="D210" s="9">
        <v>1250</v>
      </c>
      <c r="E210" s="9" t="s">
        <v>9</v>
      </c>
      <c r="F210" s="9">
        <v>19.3</v>
      </c>
      <c r="G210" s="10">
        <v>20.8</v>
      </c>
      <c r="H210" s="10">
        <v>22.6</v>
      </c>
      <c r="I210" s="14">
        <f>IF(E210="BUY",(G210-F210)*D210,(F210-G210)*D210)</f>
        <v>1875</v>
      </c>
      <c r="J210" s="14">
        <f>IF(H210=0,"0.00",IF(E210="BUY",(H210-G210)*D210,(G210-H210)*D210))</f>
        <v>2250.0000000000009</v>
      </c>
      <c r="K210" s="14">
        <f t="shared" ref="K210" si="395">SUM(I210,J210)</f>
        <v>4125.0000000000009</v>
      </c>
    </row>
    <row r="211" spans="1:11" s="12" customFormat="1" ht="15.75">
      <c r="A211" s="8">
        <v>43619</v>
      </c>
      <c r="B211" s="9" t="s">
        <v>208</v>
      </c>
      <c r="C211" s="9">
        <v>2700</v>
      </c>
      <c r="D211" s="9">
        <v>400</v>
      </c>
      <c r="E211" s="9" t="s">
        <v>9</v>
      </c>
      <c r="F211" s="9">
        <v>93.2</v>
      </c>
      <c r="G211" s="10">
        <v>98.3</v>
      </c>
      <c r="H211" s="10">
        <v>105.5</v>
      </c>
      <c r="I211" s="14">
        <f t="shared" ref="I211" si="396">IF(E211="BUY",(G211-F211)*D211,(F211-G211)*D211)</f>
        <v>2039.9999999999977</v>
      </c>
      <c r="J211" s="14">
        <v>0</v>
      </c>
      <c r="K211" s="14">
        <f t="shared" ref="K211" si="397">SUM(I211,J211)</f>
        <v>2039.9999999999977</v>
      </c>
    </row>
    <row r="212" spans="1:11" s="12" customFormat="1" ht="15.75">
      <c r="A212" s="8">
        <v>43619</v>
      </c>
      <c r="B212" s="9" t="s">
        <v>99</v>
      </c>
      <c r="C212" s="9">
        <v>1520</v>
      </c>
      <c r="D212" s="9">
        <v>400</v>
      </c>
      <c r="E212" s="9" t="s">
        <v>9</v>
      </c>
      <c r="F212" s="9">
        <v>38</v>
      </c>
      <c r="G212" s="10">
        <v>42.2</v>
      </c>
      <c r="H212" s="10">
        <v>46.55</v>
      </c>
      <c r="I212" s="14">
        <f>IF(E212="BUY",(G212-F212)*D212,(F212-G212)*D212)</f>
        <v>1680.0000000000011</v>
      </c>
      <c r="J212" s="14">
        <v>0</v>
      </c>
      <c r="K212" s="14">
        <f t="shared" ref="K212" si="398">SUM(I212,J212)</f>
        <v>1680.0000000000011</v>
      </c>
    </row>
    <row r="213" spans="1:11" s="12" customFormat="1" ht="15.75">
      <c r="A213" s="8">
        <v>43619</v>
      </c>
      <c r="B213" s="9" t="s">
        <v>166</v>
      </c>
      <c r="C213" s="9">
        <v>200</v>
      </c>
      <c r="D213" s="9">
        <v>2600</v>
      </c>
      <c r="E213" s="9" t="s">
        <v>9</v>
      </c>
      <c r="F213" s="9">
        <v>6.2</v>
      </c>
      <c r="G213" s="10">
        <v>7</v>
      </c>
      <c r="H213" s="10">
        <v>8</v>
      </c>
      <c r="I213" s="14">
        <f>IF(E213="BUY",(G213-F213)*D213,(F213-G213)*D213)</f>
        <v>2079.9999999999995</v>
      </c>
      <c r="J213" s="14">
        <v>0</v>
      </c>
      <c r="K213" s="14">
        <f t="shared" ref="K213" si="399">SUM(I213,J213)</f>
        <v>2079.9999999999995</v>
      </c>
    </row>
    <row r="214" spans="1:11" s="12" customFormat="1" ht="15.75">
      <c r="A214" s="8">
        <v>43616</v>
      </c>
      <c r="B214" s="9" t="s">
        <v>114</v>
      </c>
      <c r="C214" s="9">
        <v>550</v>
      </c>
      <c r="D214" s="9">
        <v>1250</v>
      </c>
      <c r="E214" s="9" t="s">
        <v>9</v>
      </c>
      <c r="F214" s="9">
        <v>14.65</v>
      </c>
      <c r="G214" s="10">
        <v>16.2</v>
      </c>
      <c r="H214" s="10">
        <v>20.3</v>
      </c>
      <c r="I214" s="14">
        <f>IF(E214="BUY",(G214-F214)*D214,(F214-G214)*D214)</f>
        <v>1937.4999999999986</v>
      </c>
      <c r="J214" s="14">
        <f>IF(H214=0,"0.00",IF(E214="BUY",(H214-G214)*D214,(G214-H214)*D214))</f>
        <v>5125.0000000000018</v>
      </c>
      <c r="K214" s="14">
        <f t="shared" ref="K214" si="400">SUM(I214,J214)</f>
        <v>7062.5</v>
      </c>
    </row>
    <row r="215" spans="1:11" s="12" customFormat="1" ht="15.75">
      <c r="A215" s="8">
        <v>43616</v>
      </c>
      <c r="B215" s="9" t="s">
        <v>190</v>
      </c>
      <c r="C215" s="9">
        <v>400</v>
      </c>
      <c r="D215" s="9">
        <v>2500</v>
      </c>
      <c r="E215" s="9" t="s">
        <v>9</v>
      </c>
      <c r="F215" s="9">
        <v>12.8</v>
      </c>
      <c r="G215" s="10">
        <v>11.8</v>
      </c>
      <c r="H215" s="10">
        <v>6.8</v>
      </c>
      <c r="I215" s="14">
        <f t="shared" ref="I215" si="401">IF(E215="BUY",(G215-F215)*D215,(F215-G215)*D215)</f>
        <v>-2500</v>
      </c>
      <c r="J215" s="14">
        <v>0</v>
      </c>
      <c r="K215" s="14">
        <f t="shared" ref="K215" si="402">SUM(I215,J215)</f>
        <v>-2500</v>
      </c>
    </row>
    <row r="216" spans="1:11" s="12" customFormat="1" ht="15.75">
      <c r="A216" s="8">
        <v>43615</v>
      </c>
      <c r="B216" s="9" t="s">
        <v>69</v>
      </c>
      <c r="C216" s="9">
        <v>400</v>
      </c>
      <c r="D216" s="9">
        <v>1800</v>
      </c>
      <c r="E216" s="9" t="s">
        <v>9</v>
      </c>
      <c r="F216" s="9">
        <v>5.5</v>
      </c>
      <c r="G216" s="10">
        <v>6.5</v>
      </c>
      <c r="H216" s="10">
        <v>8.1999999999999993</v>
      </c>
      <c r="I216" s="14">
        <f t="shared" ref="I216" si="403">IF(E216="BUY",(G216-F216)*D216,(F216-G216)*D216)</f>
        <v>1800</v>
      </c>
      <c r="J216" s="14">
        <v>0</v>
      </c>
      <c r="K216" s="14">
        <f t="shared" ref="K216" si="404">SUM(I216,J216)</f>
        <v>1800</v>
      </c>
    </row>
    <row r="217" spans="1:11" s="12" customFormat="1" ht="15.75">
      <c r="A217" s="8">
        <v>43615</v>
      </c>
      <c r="B217" s="9" t="s">
        <v>69</v>
      </c>
      <c r="C217" s="9">
        <v>400</v>
      </c>
      <c r="D217" s="9">
        <v>1800</v>
      </c>
      <c r="E217" s="9" t="s">
        <v>9</v>
      </c>
      <c r="F217" s="9">
        <v>5.5</v>
      </c>
      <c r="G217" s="10">
        <v>6.5</v>
      </c>
      <c r="H217" s="10">
        <v>8.1999999999999993</v>
      </c>
      <c r="I217" s="14">
        <f t="shared" ref="I217" si="405">IF(E217="BUY",(G217-F217)*D217,(F217-G217)*D217)</f>
        <v>1800</v>
      </c>
      <c r="J217" s="14">
        <v>0</v>
      </c>
      <c r="K217" s="14">
        <f t="shared" ref="K217" si="406">SUM(I217,J217)</f>
        <v>1800</v>
      </c>
    </row>
    <row r="218" spans="1:11" s="12" customFormat="1" ht="15.75">
      <c r="A218" s="8">
        <v>43615</v>
      </c>
      <c r="B218" s="9" t="s">
        <v>89</v>
      </c>
      <c r="C218" s="9">
        <v>390</v>
      </c>
      <c r="D218" s="9">
        <v>1500</v>
      </c>
      <c r="E218" s="9" t="s">
        <v>9</v>
      </c>
      <c r="F218" s="9">
        <v>6.5</v>
      </c>
      <c r="G218" s="10">
        <v>5.3</v>
      </c>
      <c r="H218" s="10">
        <v>0</v>
      </c>
      <c r="I218" s="14">
        <f t="shared" ref="I218" si="407">IF(E218="BUY",(G218-F218)*D218,(F218-G218)*D218)</f>
        <v>-1800.0000000000002</v>
      </c>
      <c r="J218" s="14">
        <v>0</v>
      </c>
      <c r="K218" s="14">
        <f t="shared" ref="K218" si="408">SUM(I218,J218)</f>
        <v>-1800.0000000000002</v>
      </c>
    </row>
    <row r="219" spans="1:11" s="12" customFormat="1" ht="15.75">
      <c r="A219" s="8">
        <v>43615</v>
      </c>
      <c r="B219" s="9" t="s">
        <v>207</v>
      </c>
      <c r="C219" s="9">
        <v>2650</v>
      </c>
      <c r="D219" s="9">
        <v>250</v>
      </c>
      <c r="E219" s="9" t="s">
        <v>9</v>
      </c>
      <c r="F219" s="9">
        <v>9.1999999999999993</v>
      </c>
      <c r="G219" s="10">
        <v>2.2999999999999998</v>
      </c>
      <c r="H219" s="10">
        <v>0</v>
      </c>
      <c r="I219" s="14">
        <f t="shared" ref="I219" si="409">IF(E219="BUY",(G219-F219)*D219,(F219-G219)*D219)</f>
        <v>-1724.9999999999998</v>
      </c>
      <c r="J219" s="14">
        <v>0</v>
      </c>
      <c r="K219" s="14">
        <f t="shared" ref="K219" si="410">SUM(I219,J219)</f>
        <v>-1724.9999999999998</v>
      </c>
    </row>
    <row r="220" spans="1:11" s="12" customFormat="1" ht="15.75">
      <c r="A220" s="8">
        <v>43614</v>
      </c>
      <c r="B220" s="9" t="s">
        <v>165</v>
      </c>
      <c r="C220" s="9">
        <v>290</v>
      </c>
      <c r="D220" s="9">
        <v>1500</v>
      </c>
      <c r="E220" s="9" t="s">
        <v>9</v>
      </c>
      <c r="F220" s="9">
        <v>9.1999999999999993</v>
      </c>
      <c r="G220" s="10">
        <v>10</v>
      </c>
      <c r="H220" s="10">
        <v>0</v>
      </c>
      <c r="I220" s="14">
        <f t="shared" ref="I220" si="411">IF(E220="BUY",(G220-F220)*D220,(F220-G220)*D220)</f>
        <v>1200.0000000000011</v>
      </c>
      <c r="J220" s="14">
        <v>0</v>
      </c>
      <c r="K220" s="14">
        <f t="shared" ref="K220" si="412">SUM(I220,J220)</f>
        <v>1200.0000000000011</v>
      </c>
    </row>
    <row r="221" spans="1:11" s="12" customFormat="1" ht="15.75">
      <c r="A221" s="8">
        <v>43614</v>
      </c>
      <c r="B221" s="9" t="s">
        <v>45</v>
      </c>
      <c r="C221" s="9">
        <v>700</v>
      </c>
      <c r="D221" s="9">
        <v>1400</v>
      </c>
      <c r="E221" s="9" t="s">
        <v>9</v>
      </c>
      <c r="F221" s="9">
        <v>11.3</v>
      </c>
      <c r="G221" s="10">
        <v>12.5</v>
      </c>
      <c r="H221" s="10">
        <v>13.8</v>
      </c>
      <c r="I221" s="14">
        <f t="shared" ref="I221" si="413">IF(E221="BUY",(G221-F221)*D221,(F221-G221)*D221)</f>
        <v>1679.9999999999991</v>
      </c>
      <c r="J221" s="14">
        <v>0</v>
      </c>
      <c r="K221" s="14">
        <f t="shared" ref="K221" si="414">SUM(I221,J221)</f>
        <v>1679.9999999999991</v>
      </c>
    </row>
    <row r="222" spans="1:11" s="12" customFormat="1" ht="15.75">
      <c r="A222" s="8">
        <v>43614</v>
      </c>
      <c r="B222" s="9" t="s">
        <v>201</v>
      </c>
      <c r="C222" s="9">
        <v>380</v>
      </c>
      <c r="D222" s="9">
        <v>1300</v>
      </c>
      <c r="E222" s="9" t="s">
        <v>9</v>
      </c>
      <c r="F222" s="9">
        <v>10.1</v>
      </c>
      <c r="G222" s="10">
        <v>11.3</v>
      </c>
      <c r="H222" s="10">
        <v>12.8</v>
      </c>
      <c r="I222" s="14">
        <f t="shared" ref="I222" si="415">IF(E222="BUY",(G222-F222)*D222,(F222-G222)*D222)</f>
        <v>1560.0000000000014</v>
      </c>
      <c r="J222" s="14">
        <f t="shared" ref="J222" si="416">IF(H222=0,"0.00",IF(E222="BUY",(H222-G222)*D222,(G222-H222)*D222))</f>
        <v>1950</v>
      </c>
      <c r="K222" s="14">
        <f t="shared" ref="K222" si="417">SUM(I222,J222)</f>
        <v>3510.0000000000014</v>
      </c>
    </row>
    <row r="223" spans="1:11" s="12" customFormat="1" ht="15.75">
      <c r="A223" s="8">
        <v>43613</v>
      </c>
      <c r="B223" s="9" t="s">
        <v>181</v>
      </c>
      <c r="C223" s="9">
        <v>235</v>
      </c>
      <c r="D223" s="9">
        <v>2250</v>
      </c>
      <c r="E223" s="9" t="s">
        <v>9</v>
      </c>
      <c r="F223" s="9">
        <v>6.2</v>
      </c>
      <c r="G223" s="10">
        <v>6.8</v>
      </c>
      <c r="H223" s="10">
        <v>8</v>
      </c>
      <c r="I223" s="14">
        <f>IF(E223="BUY",(G223-F223)*D223,(F223-G223)*D223)</f>
        <v>1349.9999999999991</v>
      </c>
      <c r="J223" s="14">
        <f>IF(H223=0,"0.00",IF(E223="BUY",(H223-G223)*D223,(G223-H223)*D223))</f>
        <v>2700.0000000000005</v>
      </c>
      <c r="K223" s="14">
        <f t="shared" ref="K223" si="418">SUM(I223,J223)</f>
        <v>4049.9999999999995</v>
      </c>
    </row>
    <row r="224" spans="1:11" s="12" customFormat="1" ht="15.75">
      <c r="A224" s="8">
        <v>43612</v>
      </c>
      <c r="B224" s="9" t="s">
        <v>144</v>
      </c>
      <c r="C224" s="9">
        <v>145</v>
      </c>
      <c r="D224" s="9">
        <v>6000</v>
      </c>
      <c r="E224" s="9" t="s">
        <v>9</v>
      </c>
      <c r="F224" s="9">
        <v>3.2</v>
      </c>
      <c r="G224" s="10">
        <v>3.65</v>
      </c>
      <c r="H224" s="10">
        <v>4.4000000000000004</v>
      </c>
      <c r="I224" s="14">
        <f>IF(E224="BUY",(G224-F224)*D224,(F224-G224)*D224)</f>
        <v>2699.9999999999982</v>
      </c>
      <c r="J224" s="14">
        <f>IF(H224=0,"0.00",IF(E224="BUY",(H224-G224)*D224,(G224-H224)*D224))</f>
        <v>4500.0000000000027</v>
      </c>
      <c r="K224" s="14">
        <f t="shared" ref="K224" si="419">SUM(I224,J224)</f>
        <v>7200.0000000000009</v>
      </c>
    </row>
    <row r="225" spans="1:11" s="12" customFormat="1" ht="15.75">
      <c r="A225" s="8">
        <v>43612</v>
      </c>
      <c r="B225" s="9" t="s">
        <v>206</v>
      </c>
      <c r="C225" s="9">
        <v>200</v>
      </c>
      <c r="D225" s="9">
        <v>3500</v>
      </c>
      <c r="E225" s="9" t="s">
        <v>9</v>
      </c>
      <c r="F225" s="9">
        <v>2.6</v>
      </c>
      <c r="G225" s="10">
        <v>2.6</v>
      </c>
      <c r="H225" s="10">
        <v>0</v>
      </c>
      <c r="I225" s="14">
        <f t="shared" ref="I225" si="420">IF(E225="BUY",(G225-F225)*D225,(F225-G225)*D225)</f>
        <v>0</v>
      </c>
      <c r="J225" s="14">
        <v>0</v>
      </c>
      <c r="K225" s="14">
        <f t="shared" ref="K225" si="421">SUM(I225,J225)</f>
        <v>0</v>
      </c>
    </row>
    <row r="226" spans="1:11" s="12" customFormat="1" ht="15.75">
      <c r="A226" s="8">
        <v>43609</v>
      </c>
      <c r="B226" s="9" t="s">
        <v>173</v>
      </c>
      <c r="C226" s="9">
        <v>130</v>
      </c>
      <c r="D226" s="9">
        <v>6000</v>
      </c>
      <c r="E226" s="9" t="s">
        <v>9</v>
      </c>
      <c r="F226" s="9">
        <v>4.4000000000000004</v>
      </c>
      <c r="G226" s="10">
        <v>4.8</v>
      </c>
      <c r="H226" s="10">
        <v>5.3</v>
      </c>
      <c r="I226" s="14">
        <f t="shared" ref="I226" si="422">IF(E226="BUY",(G226-F226)*D226,(F226-G226)*D226)</f>
        <v>2399.9999999999968</v>
      </c>
      <c r="J226" s="14">
        <f t="shared" ref="J226" si="423">IF(H226=0,"0.00",IF(E226="BUY",(H226-G226)*D226,(G226-H226)*D226))</f>
        <v>3000</v>
      </c>
      <c r="K226" s="14">
        <f t="shared" ref="K226" si="424">SUM(I226,J226)</f>
        <v>5399.9999999999964</v>
      </c>
    </row>
    <row r="227" spans="1:11" s="12" customFormat="1" ht="15.75">
      <c r="A227" s="8">
        <v>43609</v>
      </c>
      <c r="B227" s="9" t="s">
        <v>166</v>
      </c>
      <c r="C227" s="9">
        <v>185</v>
      </c>
      <c r="D227" s="9">
        <v>2600</v>
      </c>
      <c r="E227" s="9" t="s">
        <v>9</v>
      </c>
      <c r="F227" s="9">
        <v>6.2</v>
      </c>
      <c r="G227" s="10">
        <v>7.1</v>
      </c>
      <c r="H227" s="10">
        <v>8</v>
      </c>
      <c r="I227" s="14">
        <f t="shared" ref="I227" si="425">IF(E227="BUY",(G227-F227)*D227,(F227-G227)*D227)</f>
        <v>2339.9999999999986</v>
      </c>
      <c r="J227" s="14">
        <f t="shared" ref="J227" si="426">IF(H227=0,"0.00",IF(E227="BUY",(H227-G227)*D227,(G227-H227)*D227))</f>
        <v>2340.0000000000009</v>
      </c>
      <c r="K227" s="14">
        <f t="shared" ref="K227" si="427">SUM(I227,J227)</f>
        <v>4680</v>
      </c>
    </row>
    <row r="228" spans="1:11" s="12" customFormat="1" ht="15.75">
      <c r="A228" s="8">
        <v>43609</v>
      </c>
      <c r="B228" s="9" t="s">
        <v>185</v>
      </c>
      <c r="C228" s="9">
        <v>270</v>
      </c>
      <c r="D228" s="9">
        <v>2000</v>
      </c>
      <c r="E228" s="9" t="s">
        <v>9</v>
      </c>
      <c r="F228" s="9">
        <v>6.5</v>
      </c>
      <c r="G228" s="10">
        <v>7.3</v>
      </c>
      <c r="H228" s="10">
        <v>8.65</v>
      </c>
      <c r="I228" s="14">
        <f t="shared" ref="I228" si="428">IF(E228="BUY",(G228-F228)*D228,(F228-G228)*D228)</f>
        <v>1599.9999999999995</v>
      </c>
      <c r="J228" s="14">
        <f t="shared" ref="J228" si="429">IF(H228=0,"0.00",IF(E228="BUY",(H228-G228)*D228,(G228-H228)*D228))</f>
        <v>2700.0000000000009</v>
      </c>
      <c r="K228" s="14">
        <f t="shared" ref="K228" si="430">SUM(I228,J228)</f>
        <v>4300</v>
      </c>
    </row>
    <row r="229" spans="1:11" s="12" customFormat="1" ht="15.75">
      <c r="A229" s="8">
        <v>43608</v>
      </c>
      <c r="B229" s="9" t="s">
        <v>66</v>
      </c>
      <c r="C229" s="9">
        <v>420</v>
      </c>
      <c r="D229" s="9">
        <v>1375</v>
      </c>
      <c r="E229" s="9" t="s">
        <v>9</v>
      </c>
      <c r="F229" s="9">
        <v>9.5500000000000007</v>
      </c>
      <c r="G229" s="10">
        <v>11.3</v>
      </c>
      <c r="H229" s="10">
        <v>12.8</v>
      </c>
      <c r="I229" s="14">
        <f t="shared" ref="I229" si="431">IF(E229="BUY",(G229-F229)*D229,(F229-G229)*D229)</f>
        <v>2406.25</v>
      </c>
      <c r="J229" s="14">
        <v>0</v>
      </c>
      <c r="K229" s="14">
        <f t="shared" ref="K229" si="432">SUM(I229,J229)</f>
        <v>2406.25</v>
      </c>
    </row>
    <row r="230" spans="1:11" s="12" customFormat="1" ht="15.75">
      <c r="A230" s="8">
        <v>43605</v>
      </c>
      <c r="B230" s="9" t="s">
        <v>201</v>
      </c>
      <c r="C230" s="9">
        <v>350</v>
      </c>
      <c r="D230" s="9">
        <v>1300</v>
      </c>
      <c r="E230" s="9" t="s">
        <v>9</v>
      </c>
      <c r="F230" s="9">
        <v>20.6</v>
      </c>
      <c r="G230" s="10">
        <v>22.1</v>
      </c>
      <c r="H230" s="10">
        <v>23.8</v>
      </c>
      <c r="I230" s="14">
        <f t="shared" ref="I230" si="433">IF(E230="BUY",(G230-F230)*D230,(F230-G230)*D230)</f>
        <v>1950</v>
      </c>
      <c r="J230" s="14">
        <v>0</v>
      </c>
      <c r="K230" s="14">
        <f t="shared" ref="K230" si="434">SUM(I230,J230)</f>
        <v>1950</v>
      </c>
    </row>
    <row r="231" spans="1:11" s="12" customFormat="1" ht="15.75">
      <c r="A231" s="8">
        <v>43602</v>
      </c>
      <c r="B231" s="9" t="s">
        <v>181</v>
      </c>
      <c r="C231" s="9">
        <v>220</v>
      </c>
      <c r="D231" s="9">
        <v>2250</v>
      </c>
      <c r="E231" s="9" t="s">
        <v>9</v>
      </c>
      <c r="F231" s="9">
        <v>11.3</v>
      </c>
      <c r="G231" s="10">
        <v>12.2</v>
      </c>
      <c r="H231" s="10">
        <v>13.5</v>
      </c>
      <c r="I231" s="14">
        <f t="shared" ref="I231" si="435">IF(E231="BUY",(G231-F231)*D231,(F231-G231)*D231)</f>
        <v>2024.9999999999968</v>
      </c>
      <c r="J231" s="14">
        <f t="shared" ref="J231" si="436">IF(H231=0,"0.00",IF(E231="BUY",(H231-G231)*D231,(G231-H231)*D231))</f>
        <v>2925.0000000000018</v>
      </c>
      <c r="K231" s="14">
        <f t="shared" ref="K231" si="437">SUM(I231,J231)</f>
        <v>4949.9999999999982</v>
      </c>
    </row>
    <row r="232" spans="1:11" s="12" customFormat="1" ht="15.75">
      <c r="A232" s="8">
        <v>43602</v>
      </c>
      <c r="B232" s="9" t="s">
        <v>45</v>
      </c>
      <c r="C232" s="9">
        <v>620</v>
      </c>
      <c r="D232" s="9">
        <v>1400</v>
      </c>
      <c r="E232" s="9" t="s">
        <v>9</v>
      </c>
      <c r="F232" s="9">
        <v>30.2</v>
      </c>
      <c r="G232" s="10">
        <v>32</v>
      </c>
      <c r="H232" s="10">
        <v>33.5</v>
      </c>
      <c r="I232" s="14">
        <f t="shared" ref="I232" si="438">IF(E232="BUY",(G232-F232)*D232,(F232-G232)*D232)</f>
        <v>2520.0000000000009</v>
      </c>
      <c r="J232" s="14">
        <f t="shared" ref="J232" si="439">IF(H232=0,"0.00",IF(E232="BUY",(H232-G232)*D232,(G232-H232)*D232))</f>
        <v>2100</v>
      </c>
      <c r="K232" s="14">
        <f t="shared" ref="K232" si="440">SUM(I232,J232)</f>
        <v>4620.0000000000009</v>
      </c>
    </row>
    <row r="233" spans="1:11" s="12" customFormat="1" ht="15.75">
      <c r="A233" s="8">
        <v>43602</v>
      </c>
      <c r="B233" s="9" t="s">
        <v>193</v>
      </c>
      <c r="C233" s="9">
        <v>2800</v>
      </c>
      <c r="D233" s="9">
        <v>250</v>
      </c>
      <c r="E233" s="9" t="s">
        <v>9</v>
      </c>
      <c r="F233" s="9">
        <v>112.8</v>
      </c>
      <c r="G233" s="10">
        <v>119</v>
      </c>
      <c r="H233" s="10">
        <v>0</v>
      </c>
      <c r="I233" s="14">
        <f t="shared" ref="I233" si="441">IF(E233="BUY",(G233-F233)*D233,(F233-G233)*D233)</f>
        <v>1550.0000000000007</v>
      </c>
      <c r="J233" s="14">
        <v>0</v>
      </c>
      <c r="K233" s="14">
        <f t="shared" ref="K233" si="442">SUM(I233,J233)</f>
        <v>1550.0000000000007</v>
      </c>
    </row>
    <row r="234" spans="1:11" s="12" customFormat="1" ht="15.75">
      <c r="A234" s="8">
        <v>43601</v>
      </c>
      <c r="B234" s="9" t="s">
        <v>45</v>
      </c>
      <c r="C234" s="9">
        <v>600</v>
      </c>
      <c r="D234" s="9">
        <v>1400</v>
      </c>
      <c r="E234" s="9" t="s">
        <v>9</v>
      </c>
      <c r="F234" s="9">
        <v>21.2</v>
      </c>
      <c r="G234" s="10">
        <v>20.3</v>
      </c>
      <c r="H234" s="10">
        <v>38</v>
      </c>
      <c r="I234" s="14">
        <f t="shared" ref="I234:I235" si="443">IF(E234="BUY",(G234-F234)*D234,(F234-G234)*D234)</f>
        <v>-1259.999999999998</v>
      </c>
      <c r="J234" s="14">
        <v>0</v>
      </c>
      <c r="K234" s="14">
        <f t="shared" ref="K234:K235" si="444">SUM(I234,J234)</f>
        <v>-1259.999999999998</v>
      </c>
    </row>
    <row r="235" spans="1:11" s="12" customFormat="1" ht="15.75">
      <c r="A235" s="8">
        <v>43601</v>
      </c>
      <c r="B235" s="9" t="s">
        <v>67</v>
      </c>
      <c r="C235" s="9">
        <v>1180</v>
      </c>
      <c r="D235" s="9">
        <v>750</v>
      </c>
      <c r="E235" s="9" t="s">
        <v>9</v>
      </c>
      <c r="F235" s="9">
        <v>33.5</v>
      </c>
      <c r="G235" s="10">
        <v>35</v>
      </c>
      <c r="H235" s="10">
        <v>38</v>
      </c>
      <c r="I235" s="14">
        <f t="shared" si="443"/>
        <v>1125</v>
      </c>
      <c r="J235" s="14">
        <f t="shared" ref="J235" si="445">IF(H235=0,"0.00",IF(E235="BUY",(H235-G235)*D235,(G235-H235)*D235))</f>
        <v>2250</v>
      </c>
      <c r="K235" s="14">
        <f t="shared" si="444"/>
        <v>3375</v>
      </c>
    </row>
    <row r="236" spans="1:11" s="12" customFormat="1" ht="15.75">
      <c r="A236" s="8">
        <v>43600</v>
      </c>
      <c r="B236" s="9" t="s">
        <v>201</v>
      </c>
      <c r="C236" s="9">
        <v>320</v>
      </c>
      <c r="D236" s="9">
        <v>1300</v>
      </c>
      <c r="E236" s="9" t="s">
        <v>9</v>
      </c>
      <c r="F236" s="9">
        <v>33.200000000000003</v>
      </c>
      <c r="G236" s="10">
        <v>34.5</v>
      </c>
      <c r="H236" s="10">
        <v>38</v>
      </c>
      <c r="I236" s="14">
        <f t="shared" ref="I236" si="446">IF(E236="BUY",(G236-F236)*D236,(F236-G236)*D236)</f>
        <v>1689.9999999999964</v>
      </c>
      <c r="J236" s="14">
        <v>0</v>
      </c>
      <c r="K236" s="14">
        <f t="shared" ref="K236" si="447">SUM(I236,J236)</f>
        <v>1689.9999999999964</v>
      </c>
    </row>
    <row r="237" spans="1:11" s="12" customFormat="1" ht="15.75">
      <c r="A237" s="8">
        <v>43600</v>
      </c>
      <c r="B237" s="9" t="s">
        <v>193</v>
      </c>
      <c r="C237" s="9">
        <v>2650</v>
      </c>
      <c r="D237" s="9">
        <v>250</v>
      </c>
      <c r="E237" s="9" t="s">
        <v>9</v>
      </c>
      <c r="F237" s="9">
        <v>126</v>
      </c>
      <c r="G237" s="10">
        <v>133.5</v>
      </c>
      <c r="H237" s="10">
        <v>138.30000000000001</v>
      </c>
      <c r="I237" s="14">
        <f t="shared" ref="I237" si="448">IF(E237="BUY",(G237-F237)*D237,(F237-G237)*D237)</f>
        <v>1875</v>
      </c>
      <c r="J237" s="14">
        <f t="shared" ref="J237" si="449">IF(H237=0,"0.00",IF(E237="BUY",(H237-G237)*D237,(G237-H237)*D237))</f>
        <v>1200.0000000000027</v>
      </c>
      <c r="K237" s="14">
        <f t="shared" ref="K237" si="450">SUM(I237,J237)</f>
        <v>3075.0000000000027</v>
      </c>
    </row>
    <row r="238" spans="1:11" s="12" customFormat="1" ht="15.75">
      <c r="A238" s="8">
        <v>43599</v>
      </c>
      <c r="B238" s="9" t="s">
        <v>101</v>
      </c>
      <c r="C238" s="9">
        <v>195</v>
      </c>
      <c r="D238" s="9">
        <v>3500</v>
      </c>
      <c r="E238" s="9" t="s">
        <v>9</v>
      </c>
      <c r="F238" s="9">
        <v>8.1999999999999993</v>
      </c>
      <c r="G238" s="10">
        <v>8.8000000000000007</v>
      </c>
      <c r="H238" s="10">
        <v>9.65</v>
      </c>
      <c r="I238" s="14">
        <f t="shared" ref="I238" si="451">IF(E238="BUY",(G238-F238)*D238,(F238-G238)*D238)</f>
        <v>2100.000000000005</v>
      </c>
      <c r="J238" s="14">
        <v>0</v>
      </c>
      <c r="K238" s="14">
        <f t="shared" ref="K238" si="452">SUM(I238,J238)</f>
        <v>2100.000000000005</v>
      </c>
    </row>
    <row r="239" spans="1:11" s="12" customFormat="1" ht="15.75">
      <c r="A239" s="8">
        <v>43595</v>
      </c>
      <c r="B239" s="9" t="s">
        <v>138</v>
      </c>
      <c r="C239" s="9">
        <v>160</v>
      </c>
      <c r="D239" s="9">
        <v>2250</v>
      </c>
      <c r="E239" s="9" t="s">
        <v>9</v>
      </c>
      <c r="F239" s="9">
        <v>7.75</v>
      </c>
      <c r="G239" s="10">
        <v>6.5</v>
      </c>
      <c r="H239" s="10">
        <v>0</v>
      </c>
      <c r="I239" s="14">
        <f t="shared" ref="I239" si="453">IF(E239="BUY",(G239-F239)*D239,(F239-G239)*D239)</f>
        <v>-2812.5</v>
      </c>
      <c r="J239" s="14" t="str">
        <f t="shared" ref="J239" si="454">IF(H239=0,"0.00",IF(E239="BUY",(H239-G239)*D239,(G239-H239)*D239))</f>
        <v>0.00</v>
      </c>
      <c r="K239" s="14">
        <f t="shared" ref="K239" si="455">SUM(I239,J239)</f>
        <v>-2812.5</v>
      </c>
    </row>
    <row r="240" spans="1:11" s="12" customFormat="1" ht="15.75">
      <c r="A240" s="8">
        <v>43595</v>
      </c>
      <c r="B240" s="9" t="s">
        <v>45</v>
      </c>
      <c r="C240" s="9">
        <v>600</v>
      </c>
      <c r="D240" s="9">
        <v>1400</v>
      </c>
      <c r="E240" s="9" t="s">
        <v>9</v>
      </c>
      <c r="F240" s="9">
        <v>18.5</v>
      </c>
      <c r="G240" s="10">
        <v>19.55</v>
      </c>
      <c r="H240" s="10">
        <v>22.1</v>
      </c>
      <c r="I240" s="14">
        <f t="shared" ref="I240" si="456">IF(E240="BUY",(G240-F240)*D240,(F240-G240)*D240)</f>
        <v>1470.0000000000009</v>
      </c>
      <c r="J240" s="14">
        <v>0</v>
      </c>
      <c r="K240" s="14">
        <f t="shared" ref="K240" si="457">SUM(I240,J240)</f>
        <v>1470.0000000000009</v>
      </c>
    </row>
    <row r="241" spans="1:11" s="12" customFormat="1" ht="15.75">
      <c r="A241" s="8">
        <v>43594</v>
      </c>
      <c r="B241" s="9" t="s">
        <v>86</v>
      </c>
      <c r="C241" s="9">
        <v>160</v>
      </c>
      <c r="D241" s="9">
        <v>1750</v>
      </c>
      <c r="E241" s="9" t="s">
        <v>9</v>
      </c>
      <c r="F241" s="9">
        <v>16.8</v>
      </c>
      <c r="G241" s="10">
        <v>18.2</v>
      </c>
      <c r="H241" s="10">
        <v>20.8</v>
      </c>
      <c r="I241" s="14">
        <f t="shared" ref="I241" si="458">IF(E241="BUY",(G241-F241)*D241,(F241-G241)*D241)</f>
        <v>2449.9999999999977</v>
      </c>
      <c r="J241" s="14">
        <f t="shared" ref="J241" si="459">IF(H241=0,"0.00",IF(E241="BUY",(H241-G241)*D241,(G241-H241)*D241))</f>
        <v>4550.0000000000027</v>
      </c>
      <c r="K241" s="14">
        <f t="shared" ref="K241" si="460">SUM(I241,J241)</f>
        <v>7000</v>
      </c>
    </row>
    <row r="242" spans="1:11" s="12" customFormat="1" ht="15.75">
      <c r="A242" s="8">
        <v>43593</v>
      </c>
      <c r="B242" s="9" t="s">
        <v>138</v>
      </c>
      <c r="C242" s="9">
        <v>165</v>
      </c>
      <c r="D242" s="9">
        <v>2250</v>
      </c>
      <c r="E242" s="9" t="s">
        <v>9</v>
      </c>
      <c r="F242" s="9">
        <v>8.65</v>
      </c>
      <c r="G242" s="10">
        <v>9.65</v>
      </c>
      <c r="H242" s="10">
        <v>10.55</v>
      </c>
      <c r="I242" s="14">
        <f t="shared" ref="I242" si="461">IF(E242="BUY",(G242-F242)*D242,(F242-G242)*D242)</f>
        <v>2250</v>
      </c>
      <c r="J242" s="14">
        <v>0</v>
      </c>
      <c r="K242" s="14">
        <f t="shared" ref="K242" si="462">SUM(I242,J242)</f>
        <v>2250</v>
      </c>
    </row>
    <row r="243" spans="1:11" s="12" customFormat="1" ht="15.75">
      <c r="A243" s="8">
        <v>43592</v>
      </c>
      <c r="B243" s="9" t="s">
        <v>147</v>
      </c>
      <c r="C243" s="9">
        <v>480</v>
      </c>
      <c r="D243" s="9">
        <v>1100</v>
      </c>
      <c r="E243" s="9" t="s">
        <v>9</v>
      </c>
      <c r="F243" s="9">
        <v>27.3</v>
      </c>
      <c r="G243" s="10">
        <v>28.9</v>
      </c>
      <c r="H243" s="10">
        <v>32</v>
      </c>
      <c r="I243" s="14">
        <f t="shared" ref="I243" si="463">IF(E243="BUY",(G243-F243)*D243,(F243-G243)*D243)</f>
        <v>1759.9999999999977</v>
      </c>
      <c r="J243" s="14">
        <f t="shared" ref="J243" si="464">IF(H243=0,"0.00",IF(E243="BUY",(H243-G243)*D243,(G243-H243)*D243))</f>
        <v>3410.0000000000014</v>
      </c>
      <c r="K243" s="14">
        <f t="shared" ref="K243" si="465">SUM(I243,J243)</f>
        <v>5169.9999999999991</v>
      </c>
    </row>
    <row r="244" spans="1:11" s="12" customFormat="1" ht="15.75">
      <c r="A244" s="8">
        <v>43592</v>
      </c>
      <c r="B244" s="9" t="s">
        <v>205</v>
      </c>
      <c r="C244" s="9">
        <v>560</v>
      </c>
      <c r="D244" s="9">
        <v>1400</v>
      </c>
      <c r="E244" s="9" t="s">
        <v>9</v>
      </c>
      <c r="F244" s="9">
        <v>23.65</v>
      </c>
      <c r="G244" s="10">
        <v>23.65</v>
      </c>
      <c r="H244" s="10">
        <v>0</v>
      </c>
      <c r="I244" s="14">
        <f t="shared" ref="I244" si="466">IF(E244="BUY",(G244-F244)*D244,(F244-G244)*D244)</f>
        <v>0</v>
      </c>
      <c r="J244" s="14">
        <v>0</v>
      </c>
      <c r="K244" s="14">
        <f t="shared" ref="K244" si="467">SUM(I244,J244)</f>
        <v>0</v>
      </c>
    </row>
    <row r="245" spans="1:11" s="12" customFormat="1" ht="15.75">
      <c r="A245" s="8">
        <v>43592</v>
      </c>
      <c r="B245" s="9" t="s">
        <v>30</v>
      </c>
      <c r="C245" s="9">
        <v>87.5</v>
      </c>
      <c r="D245" s="9">
        <v>4000</v>
      </c>
      <c r="E245" s="9" t="s">
        <v>9</v>
      </c>
      <c r="F245" s="9">
        <v>4.7</v>
      </c>
      <c r="G245" s="10">
        <v>5.3</v>
      </c>
      <c r="H245" s="10">
        <v>5.8</v>
      </c>
      <c r="I245" s="14">
        <f t="shared" ref="I245" si="468">IF(E245="BUY",(G245-F245)*D245,(F245-G245)*D245)</f>
        <v>2399.9999999999986</v>
      </c>
      <c r="J245" s="14">
        <v>0</v>
      </c>
      <c r="K245" s="14">
        <f t="shared" ref="K245" si="469">SUM(I245,J245)</f>
        <v>2399.9999999999986</v>
      </c>
    </row>
    <row r="246" spans="1:11" s="12" customFormat="1" ht="15.75">
      <c r="A246" s="8">
        <v>43588</v>
      </c>
      <c r="B246" s="9" t="s">
        <v>29</v>
      </c>
      <c r="C246" s="9">
        <v>1560</v>
      </c>
      <c r="D246" s="9">
        <v>600</v>
      </c>
      <c r="E246" s="9" t="s">
        <v>9</v>
      </c>
      <c r="F246" s="9">
        <v>91.1</v>
      </c>
      <c r="G246" s="10">
        <v>95.6</v>
      </c>
      <c r="H246" s="10">
        <v>100</v>
      </c>
      <c r="I246" s="14">
        <f t="shared" ref="I246" si="470">IF(E246="BUY",(G246-F246)*D246,(F246-G246)*D246)</f>
        <v>2700</v>
      </c>
      <c r="J246" s="14">
        <f t="shared" ref="J246" si="471">IF(H246=0,"0.00",IF(E246="BUY",(H246-G246)*D246,(G246-H246)*D246))</f>
        <v>2640.0000000000036</v>
      </c>
      <c r="K246" s="14">
        <f t="shared" ref="K246" si="472">SUM(I246,J246)</f>
        <v>5340.0000000000036</v>
      </c>
    </row>
    <row r="247" spans="1:11" s="12" customFormat="1" ht="15.75">
      <c r="A247" s="8">
        <v>43588</v>
      </c>
      <c r="B247" s="9" t="s">
        <v>175</v>
      </c>
      <c r="C247" s="9">
        <v>730</v>
      </c>
      <c r="D247" s="9">
        <v>1200</v>
      </c>
      <c r="E247" s="9" t="s">
        <v>9</v>
      </c>
      <c r="F247" s="9">
        <v>20</v>
      </c>
      <c r="G247" s="10">
        <v>19</v>
      </c>
      <c r="H247" s="10">
        <v>0</v>
      </c>
      <c r="I247" s="14">
        <f t="shared" ref="I247" si="473">IF(E247="BUY",(G247-F247)*D247,(F247-G247)*D247)</f>
        <v>-1200</v>
      </c>
      <c r="J247" s="14">
        <v>0</v>
      </c>
      <c r="K247" s="14">
        <f t="shared" ref="K247" si="474">SUM(I247,J247)</f>
        <v>-1200</v>
      </c>
    </row>
    <row r="248" spans="1:11" s="12" customFormat="1" ht="15.75">
      <c r="A248" s="8">
        <v>43587</v>
      </c>
      <c r="B248" s="9" t="s">
        <v>89</v>
      </c>
      <c r="C248" s="9">
        <v>370</v>
      </c>
      <c r="D248" s="9">
        <v>1500</v>
      </c>
      <c r="E248" s="9" t="s">
        <v>9</v>
      </c>
      <c r="F248" s="9">
        <v>12.9</v>
      </c>
      <c r="G248" s="10">
        <v>14.1</v>
      </c>
      <c r="H248" s="10">
        <v>16.5</v>
      </c>
      <c r="I248" s="14">
        <f t="shared" ref="I248" si="475">IF(E248="BUY",(G248-F248)*D248,(F248-G248)*D248)</f>
        <v>1799.9999999999989</v>
      </c>
      <c r="J248" s="14">
        <v>0</v>
      </c>
      <c r="K248" s="14">
        <f t="shared" ref="K248" si="476">SUM(I248,J248)</f>
        <v>1799.9999999999989</v>
      </c>
    </row>
    <row r="249" spans="1:11" s="12" customFormat="1" ht="15.75">
      <c r="A249" s="8">
        <v>43584</v>
      </c>
      <c r="B249" s="9" t="s">
        <v>63</v>
      </c>
      <c r="C249" s="9">
        <v>430</v>
      </c>
      <c r="D249" s="9">
        <v>1300</v>
      </c>
      <c r="E249" s="9" t="s">
        <v>9</v>
      </c>
      <c r="F249" s="9">
        <v>24.6</v>
      </c>
      <c r="G249" s="10">
        <v>26.5</v>
      </c>
      <c r="H249" s="10">
        <v>28.5</v>
      </c>
      <c r="I249" s="14">
        <f t="shared" ref="I249" si="477">IF(E249="BUY",(G249-F249)*D249,(F249-G249)*D249)</f>
        <v>2469.9999999999982</v>
      </c>
      <c r="J249" s="14">
        <f t="shared" ref="J249" si="478">IF(H249=0,"0.00",IF(E249="BUY",(H249-G249)*D249,(G249-H249)*D249))</f>
        <v>2600</v>
      </c>
      <c r="K249" s="14">
        <f t="shared" ref="K249" si="479">SUM(I249,J249)</f>
        <v>5069.9999999999982</v>
      </c>
    </row>
    <row r="250" spans="1:11" s="12" customFormat="1" ht="15.75">
      <c r="A250" s="8">
        <v>43584</v>
      </c>
      <c r="B250" s="9" t="s">
        <v>157</v>
      </c>
      <c r="C250" s="9">
        <v>120</v>
      </c>
      <c r="D250" s="9">
        <v>4000</v>
      </c>
      <c r="E250" s="9" t="s">
        <v>9</v>
      </c>
      <c r="F250" s="9">
        <v>6.2</v>
      </c>
      <c r="G250" s="10">
        <v>6.8</v>
      </c>
      <c r="H250" s="10">
        <v>8</v>
      </c>
      <c r="I250" s="14">
        <f t="shared" ref="I250" si="480">IF(E250="BUY",(G250-F250)*D250,(F250-G250)*D250)</f>
        <v>2399.9999999999986</v>
      </c>
      <c r="J250" s="14">
        <v>0</v>
      </c>
      <c r="K250" s="14">
        <f t="shared" ref="K250" si="481">SUM(I250,J250)</f>
        <v>2399.9999999999986</v>
      </c>
    </row>
    <row r="251" spans="1:11" s="12" customFormat="1" ht="15.75">
      <c r="A251" s="8">
        <v>43581</v>
      </c>
      <c r="B251" s="9" t="s">
        <v>66</v>
      </c>
      <c r="C251" s="9">
        <v>400</v>
      </c>
      <c r="D251" s="9">
        <v>2750</v>
      </c>
      <c r="E251" s="9" t="s">
        <v>9</v>
      </c>
      <c r="F251" s="9">
        <v>17.899999999999999</v>
      </c>
      <c r="G251" s="10">
        <v>18.55</v>
      </c>
      <c r="H251" s="10">
        <v>19.2</v>
      </c>
      <c r="I251" s="14">
        <f t="shared" ref="I251" si="482">IF(E251="BUY",(G251-F251)*D251,(F251-G251)*D251)</f>
        <v>1787.5000000000059</v>
      </c>
      <c r="J251" s="14">
        <f t="shared" ref="J251" si="483">IF(H251=0,"0.00",IF(E251="BUY",(H251-G251)*D251,(G251-H251)*D251))</f>
        <v>1787.4999999999961</v>
      </c>
      <c r="K251" s="14">
        <f t="shared" ref="K251" si="484">SUM(I251,J251)</f>
        <v>3575.0000000000018</v>
      </c>
    </row>
    <row r="252" spans="1:11" s="12" customFormat="1" ht="15.75">
      <c r="A252" s="8">
        <v>43579</v>
      </c>
      <c r="B252" s="9" t="s">
        <v>138</v>
      </c>
      <c r="C252" s="9">
        <v>175</v>
      </c>
      <c r="D252" s="9">
        <v>2250</v>
      </c>
      <c r="E252" s="9" t="s">
        <v>9</v>
      </c>
      <c r="F252" s="9">
        <v>3.5</v>
      </c>
      <c r="G252" s="10">
        <v>4.5999999999999996</v>
      </c>
      <c r="H252" s="10">
        <v>5.6</v>
      </c>
      <c r="I252" s="14">
        <f t="shared" ref="I252" si="485">IF(E252="BUY",(G252-F252)*D252,(F252-G252)*D252)</f>
        <v>2474.9999999999991</v>
      </c>
      <c r="J252" s="14">
        <f t="shared" ref="J252" si="486">IF(H252=0,"0.00",IF(E252="BUY",(H252-G252)*D252,(G252-H252)*D252))</f>
        <v>2250</v>
      </c>
      <c r="K252" s="14">
        <f t="shared" ref="K252" si="487">SUM(I252,J252)</f>
        <v>4724.9999999999991</v>
      </c>
    </row>
    <row r="253" spans="1:11" s="12" customFormat="1" ht="15.75">
      <c r="A253" s="8">
        <v>43579</v>
      </c>
      <c r="B253" s="9" t="s">
        <v>44</v>
      </c>
      <c r="C253" s="9">
        <v>140</v>
      </c>
      <c r="D253" s="9">
        <v>4000</v>
      </c>
      <c r="E253" s="9" t="s">
        <v>9</v>
      </c>
      <c r="F253" s="9">
        <v>0.8</v>
      </c>
      <c r="G253" s="10">
        <v>0.8</v>
      </c>
      <c r="H253" s="10">
        <v>0</v>
      </c>
      <c r="I253" s="14">
        <f t="shared" ref="I253" si="488">IF(E253="BUY",(G253-F253)*D253,(F253-G253)*D253)</f>
        <v>0</v>
      </c>
      <c r="J253" s="14">
        <v>0</v>
      </c>
      <c r="K253" s="14">
        <f t="shared" ref="K253" si="489">SUM(I253,J253)</f>
        <v>0</v>
      </c>
    </row>
    <row r="254" spans="1:11" s="12" customFormat="1" ht="15.75">
      <c r="A254" s="8">
        <v>43578</v>
      </c>
      <c r="B254" s="9" t="s">
        <v>204</v>
      </c>
      <c r="C254" s="9">
        <v>760</v>
      </c>
      <c r="D254" s="9">
        <v>1100</v>
      </c>
      <c r="E254" s="9" t="s">
        <v>9</v>
      </c>
      <c r="F254" s="9">
        <v>13.2</v>
      </c>
      <c r="G254" s="10">
        <v>15.3</v>
      </c>
      <c r="H254" s="10">
        <v>18.2</v>
      </c>
      <c r="I254" s="14">
        <f t="shared" ref="I254" si="490">IF(E254="BUY",(G254-F254)*D254,(F254-G254)*D254)</f>
        <v>2310.0000000000014</v>
      </c>
      <c r="J254" s="14">
        <v>0</v>
      </c>
      <c r="K254" s="14">
        <f t="shared" ref="K254" si="491">SUM(I254,J254)</f>
        <v>2310.0000000000014</v>
      </c>
    </row>
    <row r="255" spans="1:11" s="12" customFormat="1" ht="15.75">
      <c r="A255" s="8">
        <v>43578</v>
      </c>
      <c r="B255" s="9" t="s">
        <v>192</v>
      </c>
      <c r="C255" s="9">
        <v>370</v>
      </c>
      <c r="D255" s="9">
        <v>1500</v>
      </c>
      <c r="E255" s="9" t="s">
        <v>9</v>
      </c>
      <c r="F255" s="9">
        <v>7.4</v>
      </c>
      <c r="G255" s="10">
        <v>8.85</v>
      </c>
      <c r="H255" s="10">
        <v>11</v>
      </c>
      <c r="I255" s="14">
        <f t="shared" ref="I255" si="492">IF(E255="BUY",(G255-F255)*D255,(F255-G255)*D255)</f>
        <v>2174.9999999999991</v>
      </c>
      <c r="J255" s="14">
        <v>0</v>
      </c>
      <c r="K255" s="14">
        <f t="shared" ref="K255" si="493">SUM(I255,J255)</f>
        <v>2174.9999999999991</v>
      </c>
    </row>
    <row r="256" spans="1:11" s="12" customFormat="1" ht="15.75">
      <c r="A256" s="8">
        <v>43577</v>
      </c>
      <c r="B256" s="9" t="s">
        <v>203</v>
      </c>
      <c r="C256" s="9">
        <v>350</v>
      </c>
      <c r="D256" s="9">
        <v>1800</v>
      </c>
      <c r="E256" s="9" t="s">
        <v>9</v>
      </c>
      <c r="F256" s="9">
        <v>11.6</v>
      </c>
      <c r="G256" s="10">
        <v>12.6</v>
      </c>
      <c r="H256" s="10">
        <v>13.8</v>
      </c>
      <c r="I256" s="14">
        <f t="shared" ref="I256" si="494">IF(E256="BUY",(G256-F256)*D256,(F256-G256)*D256)</f>
        <v>1800</v>
      </c>
      <c r="J256" s="14">
        <v>0</v>
      </c>
      <c r="K256" s="14">
        <f t="shared" ref="K256" si="495">SUM(I256,J256)</f>
        <v>1800</v>
      </c>
    </row>
    <row r="257" spans="1:11" s="12" customFormat="1" ht="15.75">
      <c r="A257" s="8">
        <v>43577</v>
      </c>
      <c r="B257" s="9" t="s">
        <v>74</v>
      </c>
      <c r="C257" s="9">
        <v>3500</v>
      </c>
      <c r="D257" s="9">
        <v>150</v>
      </c>
      <c r="E257" s="9" t="s">
        <v>9</v>
      </c>
      <c r="F257" s="9">
        <v>3.05</v>
      </c>
      <c r="G257" s="10">
        <v>3.05</v>
      </c>
      <c r="H257" s="10">
        <v>32</v>
      </c>
      <c r="I257" s="14">
        <f t="shared" ref="I257" si="496">IF(E257="BUY",(G257-F257)*D257,(F257-G257)*D257)</f>
        <v>0</v>
      </c>
      <c r="J257" s="14">
        <v>0</v>
      </c>
      <c r="K257" s="14">
        <f t="shared" ref="K257" si="497">SUM(I257,J257)</f>
        <v>0</v>
      </c>
    </row>
    <row r="258" spans="1:11" s="12" customFormat="1" ht="15.75">
      <c r="A258" s="8">
        <v>43571</v>
      </c>
      <c r="B258" s="9" t="s">
        <v>90</v>
      </c>
      <c r="C258" s="9">
        <v>700</v>
      </c>
      <c r="D258" s="9">
        <v>700</v>
      </c>
      <c r="E258" s="9" t="s">
        <v>9</v>
      </c>
      <c r="F258" s="9">
        <v>19.2</v>
      </c>
      <c r="G258" s="10">
        <v>21.8</v>
      </c>
      <c r="H258" s="10">
        <v>26</v>
      </c>
      <c r="I258" s="14">
        <f t="shared" ref="I258" si="498">IF(E258="BUY",(G258-F258)*D258,(F258-G258)*D258)</f>
        <v>1820.0000000000009</v>
      </c>
      <c r="J258" s="14">
        <v>0</v>
      </c>
      <c r="K258" s="14">
        <f t="shared" ref="K258" si="499">SUM(I258,J258)</f>
        <v>1820.0000000000009</v>
      </c>
    </row>
    <row r="259" spans="1:11" s="12" customFormat="1" ht="15.75">
      <c r="A259" s="8">
        <v>43564</v>
      </c>
      <c r="B259" s="9" t="s">
        <v>165</v>
      </c>
      <c r="C259" s="9">
        <v>290</v>
      </c>
      <c r="D259" s="9">
        <v>1500</v>
      </c>
      <c r="E259" s="9" t="s">
        <v>9</v>
      </c>
      <c r="F259" s="9">
        <v>9</v>
      </c>
      <c r="G259" s="10">
        <v>10.55</v>
      </c>
      <c r="H259" s="10">
        <v>12.2</v>
      </c>
      <c r="I259" s="14">
        <f t="shared" ref="I259" si="500">IF(E259="BUY",(G259-F259)*D259,(F259-G259)*D259)</f>
        <v>2325.0000000000009</v>
      </c>
      <c r="J259" s="14">
        <v>0</v>
      </c>
      <c r="K259" s="14">
        <f t="shared" ref="K259" si="501">SUM(I259,J259)</f>
        <v>2325.0000000000009</v>
      </c>
    </row>
    <row r="260" spans="1:11" s="12" customFormat="1" ht="15.75">
      <c r="A260" s="8">
        <v>43564</v>
      </c>
      <c r="B260" s="9" t="s">
        <v>78</v>
      </c>
      <c r="C260" s="9">
        <v>460</v>
      </c>
      <c r="D260" s="9">
        <v>1100</v>
      </c>
      <c r="E260" s="9" t="s">
        <v>9</v>
      </c>
      <c r="F260" s="9">
        <v>14.65</v>
      </c>
      <c r="G260" s="10">
        <v>16.5</v>
      </c>
      <c r="H260" s="10">
        <v>18.649999999999999</v>
      </c>
      <c r="I260" s="14">
        <f t="shared" ref="I260" si="502">IF(E260="BUY",(G260-F260)*D260,(F260-G260)*D260)</f>
        <v>2034.9999999999995</v>
      </c>
      <c r="J260" s="14">
        <f t="shared" ref="J260" si="503">IF(H260=0,"0.00",IF(E260="BUY",(H260-G260)*D260,(G260-H260)*D260))</f>
        <v>2364.9999999999986</v>
      </c>
      <c r="K260" s="14">
        <f t="shared" ref="K260" si="504">SUM(I260,J260)</f>
        <v>4399.9999999999982</v>
      </c>
    </row>
    <row r="261" spans="1:11" s="12" customFormat="1" ht="15.75">
      <c r="A261" s="8">
        <v>43563</v>
      </c>
      <c r="B261" s="9" t="s">
        <v>21</v>
      </c>
      <c r="C261" s="9">
        <v>980</v>
      </c>
      <c r="D261" s="9">
        <v>600</v>
      </c>
      <c r="E261" s="9" t="s">
        <v>9</v>
      </c>
      <c r="F261" s="9">
        <v>10.55</v>
      </c>
      <c r="G261" s="10">
        <v>8.1999999999999993</v>
      </c>
      <c r="H261" s="10">
        <v>10</v>
      </c>
      <c r="I261" s="14">
        <f>IF(E261="BUY",(G261-F261)*D261,(F261-G261)*D261)</f>
        <v>-1410.0000000000009</v>
      </c>
      <c r="J261" s="14">
        <v>0</v>
      </c>
      <c r="K261" s="14">
        <f>SUM(I261,J261)</f>
        <v>-1410.0000000000009</v>
      </c>
    </row>
    <row r="262" spans="1:11" s="12" customFormat="1" ht="15.75">
      <c r="A262" s="8">
        <v>43560</v>
      </c>
      <c r="B262" s="9" t="s">
        <v>178</v>
      </c>
      <c r="C262" s="9">
        <v>600</v>
      </c>
      <c r="D262" s="9">
        <v>750</v>
      </c>
      <c r="E262" s="9" t="s">
        <v>9</v>
      </c>
      <c r="F262" s="9">
        <v>25.1</v>
      </c>
      <c r="G262" s="10">
        <v>26.2</v>
      </c>
      <c r="H262" s="10">
        <v>0</v>
      </c>
      <c r="I262" s="14">
        <f t="shared" ref="I262" si="505">IF(E262="BUY",(G262-F262)*D262,(F262-G262)*D262)</f>
        <v>824.99999999999841</v>
      </c>
      <c r="J262" s="14">
        <v>0</v>
      </c>
      <c r="K262" s="14">
        <f t="shared" ref="K262" si="506">SUM(I262,J262)</f>
        <v>824.99999999999841</v>
      </c>
    </row>
    <row r="263" spans="1:11" s="12" customFormat="1" ht="15.75">
      <c r="A263" s="8">
        <v>43559</v>
      </c>
      <c r="B263" s="9" t="s">
        <v>202</v>
      </c>
      <c r="C263" s="9">
        <v>150</v>
      </c>
      <c r="D263" s="9">
        <v>3200</v>
      </c>
      <c r="E263" s="9" t="s">
        <v>9</v>
      </c>
      <c r="F263" s="9">
        <v>8.65</v>
      </c>
      <c r="G263" s="10">
        <v>9.5</v>
      </c>
      <c r="H263" s="10">
        <v>10</v>
      </c>
      <c r="I263" s="14">
        <f t="shared" ref="I263" si="507">IF(E263="BUY",(G263-F263)*D263,(F263-G263)*D263)</f>
        <v>2719.9999999999991</v>
      </c>
      <c r="J263" s="14">
        <f t="shared" ref="J263" si="508">IF(H263=0,"0.00",IF(E263="BUY",(H263-G263)*D263,(G263-H263)*D263))</f>
        <v>1600</v>
      </c>
      <c r="K263" s="14">
        <f t="shared" ref="K263" si="509">SUM(I263,J263)</f>
        <v>4319.9999999999991</v>
      </c>
    </row>
    <row r="264" spans="1:11" s="12" customFormat="1" ht="15.75">
      <c r="A264" s="8">
        <v>43558</v>
      </c>
      <c r="B264" s="9" t="s">
        <v>194</v>
      </c>
      <c r="C264" s="9">
        <v>1240</v>
      </c>
      <c r="D264" s="9">
        <v>600</v>
      </c>
      <c r="E264" s="9" t="s">
        <v>9</v>
      </c>
      <c r="F264" s="9">
        <v>40</v>
      </c>
      <c r="G264" s="10">
        <v>43.8</v>
      </c>
      <c r="H264" s="10">
        <v>50.5</v>
      </c>
      <c r="I264" s="14">
        <f t="shared" ref="I264" si="510">IF(E264="BUY",(G264-F264)*D264,(F264-G264)*D264)</f>
        <v>2279.9999999999982</v>
      </c>
      <c r="J264" s="14">
        <v>0</v>
      </c>
      <c r="K264" s="14">
        <f t="shared" ref="K264" si="511">SUM(I264,J264)</f>
        <v>2279.9999999999982</v>
      </c>
    </row>
    <row r="265" spans="1:11" s="12" customFormat="1" ht="15.75">
      <c r="A265" s="8">
        <v>43557</v>
      </c>
      <c r="B265" s="9" t="s">
        <v>63</v>
      </c>
      <c r="C265" s="9">
        <v>430</v>
      </c>
      <c r="D265" s="9">
        <v>1300</v>
      </c>
      <c r="E265" s="9" t="s">
        <v>9</v>
      </c>
      <c r="F265" s="9">
        <v>26.2</v>
      </c>
      <c r="G265" s="10">
        <v>23.8</v>
      </c>
      <c r="H265" s="10">
        <v>12.3</v>
      </c>
      <c r="I265" s="14">
        <f t="shared" ref="I265" si="512">IF(E265="BUY",(G265-F265)*D265,(F265-G265)*D265)</f>
        <v>-3119.9999999999982</v>
      </c>
      <c r="J265" s="14">
        <v>0</v>
      </c>
      <c r="K265" s="14">
        <f t="shared" ref="K265" si="513">SUM(I265,J265)</f>
        <v>-3119.9999999999982</v>
      </c>
    </row>
    <row r="266" spans="1:11" s="12" customFormat="1" ht="15.75">
      <c r="A266" s="8">
        <v>43556</v>
      </c>
      <c r="B266" s="9" t="s">
        <v>80</v>
      </c>
      <c r="C266" s="9">
        <v>150</v>
      </c>
      <c r="D266" s="9">
        <v>3200</v>
      </c>
      <c r="E266" s="9" t="s">
        <v>9</v>
      </c>
      <c r="F266" s="9">
        <v>10.5</v>
      </c>
      <c r="G266" s="10">
        <v>11.3</v>
      </c>
      <c r="H266" s="10">
        <v>12.3</v>
      </c>
      <c r="I266" s="14">
        <f t="shared" ref="I266" si="514">IF(E266="BUY",(G266-F266)*D266,(F266-G266)*D266)</f>
        <v>2560.0000000000023</v>
      </c>
      <c r="J266" s="14">
        <f t="shared" ref="J266" si="515">IF(H266=0,"0.00",IF(E266="BUY",(H266-G266)*D266,(G266-H266)*D266))</f>
        <v>3200</v>
      </c>
      <c r="K266" s="14">
        <f t="shared" ref="K266" si="516">SUM(I266,J266)</f>
        <v>5760.0000000000018</v>
      </c>
    </row>
    <row r="267" spans="1:11" s="12" customFormat="1" ht="15.75">
      <c r="A267" s="8">
        <v>43556</v>
      </c>
      <c r="B267" s="9" t="s">
        <v>89</v>
      </c>
      <c r="C267" s="9">
        <v>370</v>
      </c>
      <c r="D267" s="9">
        <v>1500</v>
      </c>
      <c r="E267" s="9" t="s">
        <v>9</v>
      </c>
      <c r="F267" s="9">
        <v>11</v>
      </c>
      <c r="G267" s="10">
        <v>12.2</v>
      </c>
      <c r="H267" s="10">
        <v>13.8</v>
      </c>
      <c r="I267" s="14">
        <f t="shared" ref="I267" si="517">IF(E267="BUY",(G267-F267)*D267,(F267-G267)*D267)</f>
        <v>1799.9999999999989</v>
      </c>
      <c r="J267" s="14">
        <f t="shared" ref="J267" si="518">IF(H267=0,"0.00",IF(E267="BUY",(H267-G267)*D267,(G267-H267)*D267))</f>
        <v>2400.0000000000023</v>
      </c>
      <c r="K267" s="14">
        <f t="shared" ref="K267" si="519">SUM(I267,J267)</f>
        <v>4200.0000000000009</v>
      </c>
    </row>
    <row r="268" spans="1:11" s="12" customFormat="1" ht="15.75">
      <c r="A268" s="8">
        <v>43556</v>
      </c>
      <c r="B268" s="9" t="s">
        <v>95</v>
      </c>
      <c r="C268" s="9">
        <v>280</v>
      </c>
      <c r="D268" s="9">
        <v>2000</v>
      </c>
      <c r="E268" s="9" t="s">
        <v>9</v>
      </c>
      <c r="F268" s="9">
        <v>13.2</v>
      </c>
      <c r="G268" s="10">
        <v>14.3</v>
      </c>
      <c r="H268" s="10">
        <v>15.5</v>
      </c>
      <c r="I268" s="14">
        <f t="shared" ref="I268" si="520">IF(E268="BUY",(G268-F268)*D268,(F268-G268)*D268)</f>
        <v>2200.0000000000027</v>
      </c>
      <c r="J268" s="14">
        <f t="shared" ref="J268" si="521">IF(H268=0,"0.00",IF(E268="BUY",(H268-G268)*D268,(G268-H268)*D268))</f>
        <v>2399.9999999999986</v>
      </c>
      <c r="K268" s="14">
        <f t="shared" ref="K268" si="522">SUM(I268,J268)</f>
        <v>4600.0000000000018</v>
      </c>
    </row>
    <row r="269" spans="1:11" s="12" customFormat="1" ht="15.75">
      <c r="A269" s="8">
        <v>43556</v>
      </c>
      <c r="B269" s="9" t="s">
        <v>66</v>
      </c>
      <c r="C269" s="9">
        <v>400</v>
      </c>
      <c r="D269" s="9">
        <v>2750</v>
      </c>
      <c r="E269" s="9" t="s">
        <v>9</v>
      </c>
      <c r="F269" s="9">
        <v>16.5</v>
      </c>
      <c r="G269" s="10">
        <v>16.100000000000001</v>
      </c>
      <c r="H269" s="10">
        <v>0</v>
      </c>
      <c r="I269" s="14">
        <f t="shared" ref="I269" si="523">IF(E269="BUY",(G269-F269)*D269,(F269-G269)*D269)</f>
        <v>-1099.9999999999961</v>
      </c>
      <c r="J269" s="14">
        <v>0</v>
      </c>
      <c r="K269" s="14">
        <f t="shared" ref="K269" si="524">SUM(I269,J269)</f>
        <v>-1099.9999999999961</v>
      </c>
    </row>
    <row r="270" spans="1:11" s="12" customFormat="1" ht="15.75">
      <c r="A270" s="8">
        <v>43556</v>
      </c>
      <c r="B270" s="9" t="s">
        <v>193</v>
      </c>
      <c r="C270" s="9">
        <v>2350</v>
      </c>
      <c r="D270" s="9">
        <v>500</v>
      </c>
      <c r="E270" s="9" t="s">
        <v>9</v>
      </c>
      <c r="F270" s="9">
        <v>90.2</v>
      </c>
      <c r="G270" s="10">
        <v>95.6</v>
      </c>
      <c r="H270" s="10">
        <v>102</v>
      </c>
      <c r="I270" s="14">
        <f t="shared" ref="I270" si="525">IF(E270="BUY",(G270-F270)*D270,(F270-G270)*D270)</f>
        <v>2699.9999999999959</v>
      </c>
      <c r="J270" s="14">
        <f t="shared" ref="J270" si="526">IF(H270=0,"0.00",IF(E270="BUY",(H270-G270)*D270,(G270-H270)*D270))</f>
        <v>3200.0000000000027</v>
      </c>
      <c r="K270" s="14">
        <f t="shared" ref="K270" si="527">SUM(I270,J270)</f>
        <v>5899.9999999999982</v>
      </c>
    </row>
    <row r="271" spans="1:11" s="12" customFormat="1" ht="15.75">
      <c r="A271" s="8">
        <v>43552</v>
      </c>
      <c r="B271" s="9" t="s">
        <v>66</v>
      </c>
      <c r="C271" s="9">
        <v>390</v>
      </c>
      <c r="D271" s="9">
        <v>2750</v>
      </c>
      <c r="E271" s="9" t="s">
        <v>9</v>
      </c>
      <c r="F271" s="9">
        <v>8</v>
      </c>
      <c r="G271" s="10">
        <v>8.85</v>
      </c>
      <c r="H271" s="10">
        <v>9.35</v>
      </c>
      <c r="I271" s="14">
        <f t="shared" ref="I271" si="528">IF(E271="BUY",(G271-F271)*D271,(F271-G271)*D271)</f>
        <v>2337.4999999999991</v>
      </c>
      <c r="J271" s="14">
        <f t="shared" ref="J271" si="529">IF(H271=0,"0.00",IF(E271="BUY",(H271-G271)*D271,(G271-H271)*D271))</f>
        <v>1375</v>
      </c>
      <c r="K271" s="14">
        <f t="shared" ref="K271" si="530">SUM(I271,J271)</f>
        <v>3712.4999999999991</v>
      </c>
    </row>
    <row r="272" spans="1:11" s="12" customFormat="1" ht="15.75">
      <c r="A272" s="8">
        <v>43552</v>
      </c>
      <c r="B272" s="9" t="s">
        <v>188</v>
      </c>
      <c r="C272" s="9">
        <v>1220</v>
      </c>
      <c r="D272" s="9">
        <v>500</v>
      </c>
      <c r="E272" s="9" t="s">
        <v>9</v>
      </c>
      <c r="F272" s="9">
        <v>20</v>
      </c>
      <c r="G272" s="10">
        <v>23.5</v>
      </c>
      <c r="H272" s="10">
        <v>26</v>
      </c>
      <c r="I272" s="14">
        <f t="shared" ref="I272" si="531">IF(E272="BUY",(G272-F272)*D272,(F272-G272)*D272)</f>
        <v>1750</v>
      </c>
      <c r="J272" s="14">
        <f t="shared" ref="J272" si="532">IF(H272=0,"0.00",IF(E272="BUY",(H272-G272)*D272,(G272-H272)*D272))</f>
        <v>1250</v>
      </c>
      <c r="K272" s="14">
        <f t="shared" ref="K272" si="533">SUM(I272,J272)</f>
        <v>3000</v>
      </c>
    </row>
    <row r="273" spans="1:11" s="12" customFormat="1" ht="15.75">
      <c r="A273" s="8">
        <v>43551</v>
      </c>
      <c r="B273" s="9" t="s">
        <v>194</v>
      </c>
      <c r="C273" s="9">
        <v>1200</v>
      </c>
      <c r="D273" s="9">
        <v>600</v>
      </c>
      <c r="E273" s="9" t="s">
        <v>9</v>
      </c>
      <c r="F273" s="9">
        <v>40</v>
      </c>
      <c r="G273" s="10">
        <v>44</v>
      </c>
      <c r="H273" s="10">
        <v>48.2</v>
      </c>
      <c r="I273" s="14">
        <f t="shared" ref="I273" si="534">IF(E273="BUY",(G273-F273)*D273,(F273-G273)*D273)</f>
        <v>2400</v>
      </c>
      <c r="J273" s="14">
        <f t="shared" ref="J273" si="535">IF(H273=0,"0.00",IF(E273="BUY",(H273-G273)*D273,(G273-H273)*D273))</f>
        <v>2520.0000000000018</v>
      </c>
      <c r="K273" s="14">
        <f t="shared" ref="K273" si="536">SUM(I273,J273)</f>
        <v>4920.0000000000018</v>
      </c>
    </row>
    <row r="274" spans="1:11" s="12" customFormat="1" ht="15.75">
      <c r="A274" s="8">
        <v>43551</v>
      </c>
      <c r="B274" s="9" t="s">
        <v>58</v>
      </c>
      <c r="C274" s="9">
        <v>200</v>
      </c>
      <c r="D274" s="9">
        <v>2600</v>
      </c>
      <c r="E274" s="9" t="s">
        <v>9</v>
      </c>
      <c r="F274" s="9">
        <v>7.1</v>
      </c>
      <c r="G274" s="10">
        <v>8</v>
      </c>
      <c r="H274" s="10">
        <v>9.1999999999999993</v>
      </c>
      <c r="I274" s="14">
        <f t="shared" ref="I274" si="537">IF(E274="BUY",(G274-F274)*D274,(F274-G274)*D274)</f>
        <v>2340.0000000000009</v>
      </c>
      <c r="J274" s="14">
        <f t="shared" ref="J274" si="538">IF(H274=0,"0.00",IF(E274="BUY",(H274-G274)*D274,(G274-H274)*D274))</f>
        <v>3119.9999999999982</v>
      </c>
      <c r="K274" s="14">
        <f t="shared" ref="K274" si="539">SUM(I274,J274)</f>
        <v>5459.9999999999991</v>
      </c>
    </row>
    <row r="275" spans="1:11" s="12" customFormat="1" ht="15.75">
      <c r="A275" s="8">
        <v>43550</v>
      </c>
      <c r="B275" s="9" t="s">
        <v>80</v>
      </c>
      <c r="C275" s="9">
        <v>140</v>
      </c>
      <c r="D275" s="9">
        <v>3200</v>
      </c>
      <c r="E275" s="9" t="s">
        <v>9</v>
      </c>
      <c r="F275" s="9">
        <v>3.05</v>
      </c>
      <c r="G275" s="10">
        <v>3.8</v>
      </c>
      <c r="H275" s="10">
        <v>5</v>
      </c>
      <c r="I275" s="14">
        <f t="shared" ref="I275" si="540">IF(E275="BUY",(G275-F275)*D275,(F275-G275)*D275)</f>
        <v>2400</v>
      </c>
      <c r="J275" s="14">
        <v>0</v>
      </c>
      <c r="K275" s="14">
        <f t="shared" ref="K275" si="541">SUM(I275,J275)</f>
        <v>2400</v>
      </c>
    </row>
    <row r="276" spans="1:11" s="12" customFormat="1" ht="15.75">
      <c r="A276" s="8">
        <v>43546</v>
      </c>
      <c r="B276" s="9" t="s">
        <v>115</v>
      </c>
      <c r="C276" s="9">
        <v>117.5</v>
      </c>
      <c r="D276" s="9">
        <v>6000</v>
      </c>
      <c r="E276" s="9" t="s">
        <v>9</v>
      </c>
      <c r="F276" s="9">
        <v>1.5</v>
      </c>
      <c r="G276" s="10">
        <v>1.1000000000000001</v>
      </c>
      <c r="H276" s="10">
        <v>0</v>
      </c>
      <c r="I276" s="14">
        <f>IF(E276="BUY",(G276-F276)*D276,(F276-G276)*D276)</f>
        <v>-2399.9999999999995</v>
      </c>
      <c r="J276" s="14">
        <v>0</v>
      </c>
      <c r="K276" s="14">
        <f t="shared" ref="K276" si="542">SUM(I276,J276)</f>
        <v>-2399.9999999999995</v>
      </c>
    </row>
    <row r="277" spans="1:11" s="12" customFormat="1" ht="15.75">
      <c r="A277" s="8">
        <v>43544</v>
      </c>
      <c r="B277" s="9" t="s">
        <v>201</v>
      </c>
      <c r="C277" s="9">
        <v>450</v>
      </c>
      <c r="D277" s="9">
        <v>1300</v>
      </c>
      <c r="E277" s="9" t="s">
        <v>9</v>
      </c>
      <c r="F277" s="9">
        <v>15.85</v>
      </c>
      <c r="G277" s="10">
        <v>18.2</v>
      </c>
      <c r="H277" s="10">
        <v>20.8</v>
      </c>
      <c r="I277" s="14">
        <f>IF(E277="BUY",(G277-F277)*D277,(F277-G277)*D277)</f>
        <v>3054.9999999999995</v>
      </c>
      <c r="J277" s="14">
        <v>0</v>
      </c>
      <c r="K277" s="14">
        <f t="shared" ref="K277" si="543">SUM(I277,J277)</f>
        <v>3054.9999999999995</v>
      </c>
    </row>
    <row r="278" spans="1:11" s="12" customFormat="1" ht="15.75">
      <c r="A278" s="8">
        <v>43543</v>
      </c>
      <c r="B278" s="9" t="s">
        <v>132</v>
      </c>
      <c r="C278" s="9">
        <v>170</v>
      </c>
      <c r="D278" s="9">
        <v>2250</v>
      </c>
      <c r="E278" s="9" t="s">
        <v>9</v>
      </c>
      <c r="F278" s="9">
        <v>6.5</v>
      </c>
      <c r="G278" s="10">
        <v>7.3</v>
      </c>
      <c r="H278" s="10">
        <v>8.3000000000000007</v>
      </c>
      <c r="I278" s="14">
        <f t="shared" ref="I278" si="544">IF(E278="BUY",(G278-F278)*D278,(F278-G278)*D278)</f>
        <v>1799.9999999999995</v>
      </c>
      <c r="J278" s="14">
        <v>0</v>
      </c>
      <c r="K278" s="14">
        <f t="shared" ref="K278" si="545">SUM(I278,J278)</f>
        <v>1799.9999999999995</v>
      </c>
    </row>
    <row r="279" spans="1:11" s="12" customFormat="1" ht="15.75">
      <c r="A279" s="8">
        <v>43543</v>
      </c>
      <c r="B279" s="9" t="s">
        <v>115</v>
      </c>
      <c r="C279" s="9">
        <v>115</v>
      </c>
      <c r="D279" s="9">
        <v>6000</v>
      </c>
      <c r="E279" s="9" t="s">
        <v>9</v>
      </c>
      <c r="F279" s="9">
        <v>4.4000000000000004</v>
      </c>
      <c r="G279" s="10">
        <v>5</v>
      </c>
      <c r="H279" s="10">
        <v>5.6</v>
      </c>
      <c r="I279" s="14">
        <f t="shared" ref="I279" si="546">IF(E279="BUY",(G279-F279)*D279,(F279-G279)*D279)</f>
        <v>3599.9999999999977</v>
      </c>
      <c r="J279" s="14">
        <f t="shared" ref="J279" si="547">IF(H279=0,"0.00",IF(E279="BUY",(H279-G279)*D279,(G279-H279)*D279))</f>
        <v>3599.9999999999977</v>
      </c>
      <c r="K279" s="14">
        <f t="shared" ref="K279" si="548">SUM(I279,J279)</f>
        <v>7199.9999999999955</v>
      </c>
    </row>
    <row r="280" spans="1:11" s="12" customFormat="1" ht="15.75">
      <c r="A280" s="8">
        <v>43542</v>
      </c>
      <c r="B280" s="9" t="s">
        <v>94</v>
      </c>
      <c r="C280" s="9">
        <v>140</v>
      </c>
      <c r="D280" s="9">
        <v>4000</v>
      </c>
      <c r="E280" s="9" t="s">
        <v>9</v>
      </c>
      <c r="F280" s="9">
        <v>3.2</v>
      </c>
      <c r="G280" s="10">
        <v>3.8</v>
      </c>
      <c r="H280" s="10">
        <v>5</v>
      </c>
      <c r="I280" s="14">
        <f t="shared" ref="I280" si="549">IF(E280="BUY",(G280-F280)*D280,(F280-G280)*D280)</f>
        <v>2399.9999999999986</v>
      </c>
      <c r="J280" s="14">
        <v>0</v>
      </c>
      <c r="K280" s="14">
        <f t="shared" ref="K280" si="550">SUM(I280,J280)</f>
        <v>2399.9999999999986</v>
      </c>
    </row>
    <row r="281" spans="1:11" s="12" customFormat="1" ht="15.75">
      <c r="A281" s="8">
        <v>43539</v>
      </c>
      <c r="B281" s="9" t="s">
        <v>63</v>
      </c>
      <c r="C281" s="9">
        <v>460</v>
      </c>
      <c r="D281" s="9">
        <v>1300</v>
      </c>
      <c r="E281" s="9" t="s">
        <v>9</v>
      </c>
      <c r="F281" s="9">
        <v>22.1</v>
      </c>
      <c r="G281" s="10">
        <v>23.8</v>
      </c>
      <c r="H281" s="10">
        <v>26.5</v>
      </c>
      <c r="I281" s="14">
        <f t="shared" ref="I281" si="551">IF(E281="BUY",(G281-F281)*D281,(F281-G281)*D281)</f>
        <v>2209.9999999999991</v>
      </c>
      <c r="J281" s="14">
        <f t="shared" ref="J281" si="552">IF(H281=0,"0.00",IF(E281="BUY",(H281-G281)*D281,(G281-H281)*D281))</f>
        <v>3509.9999999999991</v>
      </c>
      <c r="K281" s="14">
        <f t="shared" ref="K281" si="553">SUM(I281,J281)</f>
        <v>5719.9999999999982</v>
      </c>
    </row>
    <row r="282" spans="1:11" s="12" customFormat="1" ht="15.75">
      <c r="A282" s="8">
        <v>43539</v>
      </c>
      <c r="B282" s="9" t="s">
        <v>99</v>
      </c>
      <c r="C282" s="9">
        <v>1300</v>
      </c>
      <c r="D282" s="9">
        <v>800</v>
      </c>
      <c r="E282" s="9" t="s">
        <v>9</v>
      </c>
      <c r="F282" s="9">
        <v>51.3</v>
      </c>
      <c r="G282" s="10">
        <v>53.5</v>
      </c>
      <c r="H282" s="10">
        <v>33.5</v>
      </c>
      <c r="I282" s="14">
        <f t="shared" ref="I282" si="554">IF(E282="BUY",(G282-F282)*D282,(F282-G282)*D282)</f>
        <v>1760.0000000000023</v>
      </c>
      <c r="J282" s="14">
        <v>0</v>
      </c>
      <c r="K282" s="14">
        <f t="shared" ref="K282" si="555">SUM(I282,J282)</f>
        <v>1760.0000000000023</v>
      </c>
    </row>
    <row r="283" spans="1:11" s="12" customFormat="1" ht="15.75">
      <c r="A283" s="8">
        <v>43539</v>
      </c>
      <c r="B283" s="9" t="s">
        <v>99</v>
      </c>
      <c r="C283" s="9">
        <v>1300</v>
      </c>
      <c r="D283" s="9">
        <v>800</v>
      </c>
      <c r="E283" s="9" t="s">
        <v>9</v>
      </c>
      <c r="F283" s="9">
        <v>28.55</v>
      </c>
      <c r="G283" s="10">
        <v>30.8</v>
      </c>
      <c r="H283" s="10">
        <v>33.5</v>
      </c>
      <c r="I283" s="14">
        <f t="shared" ref="I283" si="556">IF(E283="BUY",(G283-F283)*D283,(F283-G283)*D283)</f>
        <v>1800</v>
      </c>
      <c r="J283" s="14">
        <f t="shared" ref="J283" si="557">IF(H283=0,"0.00",IF(E283="BUY",(H283-G283)*D283,(G283-H283)*D283))</f>
        <v>2159.9999999999995</v>
      </c>
      <c r="K283" s="14">
        <f t="shared" ref="K283" si="558">SUM(I283,J283)</f>
        <v>3959.9999999999995</v>
      </c>
    </row>
    <row r="284" spans="1:11" s="12" customFormat="1" ht="15.75">
      <c r="A284" s="8">
        <v>43538</v>
      </c>
      <c r="B284" s="9" t="s">
        <v>12</v>
      </c>
      <c r="C284" s="9">
        <v>90</v>
      </c>
      <c r="D284" s="9">
        <v>2000</v>
      </c>
      <c r="E284" s="9" t="s">
        <v>9</v>
      </c>
      <c r="F284" s="9">
        <v>6</v>
      </c>
      <c r="G284" s="10">
        <v>6.85</v>
      </c>
      <c r="H284" s="10">
        <v>8</v>
      </c>
      <c r="I284" s="14">
        <f t="shared" ref="I284" si="559">IF(E284="BUY",(G284-F284)*D284,(F284-G284)*D284)</f>
        <v>1699.9999999999993</v>
      </c>
      <c r="J284" s="14">
        <f t="shared" ref="J284" si="560">IF(H284=0,"0.00",IF(E284="BUY",(H284-G284)*D284,(G284-H284)*D284))</f>
        <v>2300.0000000000009</v>
      </c>
      <c r="K284" s="14">
        <f t="shared" ref="K284" si="561">SUM(I284,J284)</f>
        <v>4000</v>
      </c>
    </row>
    <row r="285" spans="1:11" s="12" customFormat="1" ht="15.75">
      <c r="A285" s="8">
        <v>43537</v>
      </c>
      <c r="B285" s="9" t="s">
        <v>179</v>
      </c>
      <c r="C285" s="9">
        <v>1080</v>
      </c>
      <c r="D285" s="9">
        <v>550</v>
      </c>
      <c r="E285" s="9" t="s">
        <v>9</v>
      </c>
      <c r="F285" s="9">
        <v>20.8</v>
      </c>
      <c r="G285" s="10">
        <v>23.5</v>
      </c>
      <c r="H285" s="10">
        <v>28</v>
      </c>
      <c r="I285" s="14">
        <f t="shared" ref="I285" si="562">IF(E285="BUY",(G285-F285)*D285,(F285-G285)*D285)</f>
        <v>1484.9999999999995</v>
      </c>
      <c r="J285" s="14">
        <v>0</v>
      </c>
      <c r="K285" s="14">
        <f t="shared" ref="K285" si="563">SUM(I285,J285)</f>
        <v>1484.9999999999995</v>
      </c>
    </row>
    <row r="286" spans="1:11" s="12" customFormat="1" ht="15.75">
      <c r="A286" s="8">
        <v>43537</v>
      </c>
      <c r="B286" s="9" t="s">
        <v>200</v>
      </c>
      <c r="C286" s="9">
        <v>350</v>
      </c>
      <c r="D286" s="9">
        <v>1600</v>
      </c>
      <c r="E286" s="9" t="s">
        <v>9</v>
      </c>
      <c r="F286" s="9">
        <v>8.8000000000000007</v>
      </c>
      <c r="G286" s="10">
        <v>0</v>
      </c>
      <c r="H286" s="10">
        <v>0</v>
      </c>
      <c r="I286" s="14">
        <v>0</v>
      </c>
      <c r="J286" s="14">
        <v>0</v>
      </c>
      <c r="K286" s="14">
        <f t="shared" ref="K286" si="564">SUM(I286,J286)</f>
        <v>0</v>
      </c>
    </row>
    <row r="287" spans="1:11" s="12" customFormat="1" ht="15.75">
      <c r="A287" s="8">
        <v>43536</v>
      </c>
      <c r="B287" s="9" t="s">
        <v>45</v>
      </c>
      <c r="C287" s="9">
        <v>560</v>
      </c>
      <c r="D287" s="9">
        <v>1500</v>
      </c>
      <c r="E287" s="9" t="s">
        <v>9</v>
      </c>
      <c r="F287" s="9">
        <v>16.05</v>
      </c>
      <c r="G287" s="10">
        <v>18</v>
      </c>
      <c r="H287" s="10">
        <v>20.3</v>
      </c>
      <c r="I287" s="14">
        <f t="shared" ref="I287" si="565">IF(E287="BUY",(G287-F287)*D287,(F287-G287)*D287)</f>
        <v>2924.9999999999991</v>
      </c>
      <c r="J287" s="14">
        <v>0</v>
      </c>
      <c r="K287" s="14">
        <f t="shared" ref="K287" si="566">SUM(I287,J287)</f>
        <v>2924.9999999999991</v>
      </c>
    </row>
    <row r="288" spans="1:11" s="12" customFormat="1" ht="15.75">
      <c r="A288" s="8">
        <v>43536</v>
      </c>
      <c r="B288" s="9" t="s">
        <v>186</v>
      </c>
      <c r="C288" s="9">
        <v>1400</v>
      </c>
      <c r="D288" s="9">
        <v>700</v>
      </c>
      <c r="E288" s="9" t="s">
        <v>9</v>
      </c>
      <c r="F288" s="9">
        <v>40</v>
      </c>
      <c r="G288" s="10">
        <v>42.4</v>
      </c>
      <c r="H288" s="10">
        <v>46</v>
      </c>
      <c r="I288" s="14">
        <f t="shared" ref="I288" si="567">IF(E288="BUY",(G288-F288)*D288,(F288-G288)*D288)</f>
        <v>1679.9999999999991</v>
      </c>
      <c r="J288" s="14">
        <v>0</v>
      </c>
      <c r="K288" s="14">
        <f t="shared" ref="K288" si="568">SUM(I288,J288)</f>
        <v>1679.9999999999991</v>
      </c>
    </row>
    <row r="289" spans="1:11" s="12" customFormat="1" ht="15.75">
      <c r="A289" s="8">
        <v>43535</v>
      </c>
      <c r="B289" s="9" t="s">
        <v>66</v>
      </c>
      <c r="C289" s="9">
        <v>370</v>
      </c>
      <c r="D289" s="9">
        <v>2750</v>
      </c>
      <c r="E289" s="9" t="s">
        <v>9</v>
      </c>
      <c r="F289" s="9">
        <v>12.2</v>
      </c>
      <c r="G289" s="10">
        <v>13.2</v>
      </c>
      <c r="H289" s="10">
        <v>15</v>
      </c>
      <c r="I289" s="14">
        <f t="shared" ref="I289" si="569">IF(E289="BUY",(G289-F289)*D289,(F289-G289)*D289)</f>
        <v>2750</v>
      </c>
      <c r="J289" s="14">
        <v>0</v>
      </c>
      <c r="K289" s="14">
        <f t="shared" ref="K289" si="570">SUM(I289,J289)</f>
        <v>2750</v>
      </c>
    </row>
    <row r="290" spans="1:11" s="12" customFormat="1" ht="15.75">
      <c r="A290" s="8">
        <v>43535</v>
      </c>
      <c r="B290" s="9" t="s">
        <v>38</v>
      </c>
      <c r="C290" s="9">
        <v>900</v>
      </c>
      <c r="D290" s="9">
        <v>1200</v>
      </c>
      <c r="E290" s="9" t="s">
        <v>9</v>
      </c>
      <c r="F290" s="9">
        <v>23</v>
      </c>
      <c r="G290" s="10">
        <v>23</v>
      </c>
      <c r="H290" s="10">
        <v>0</v>
      </c>
      <c r="I290" s="14">
        <f t="shared" ref="I290" si="571">IF(E290="BUY",(G290-F290)*D290,(F290-G290)*D290)</f>
        <v>0</v>
      </c>
      <c r="J290" s="14">
        <v>0</v>
      </c>
      <c r="K290" s="14">
        <f t="shared" ref="K290" si="572">SUM(I290,J290)</f>
        <v>0</v>
      </c>
    </row>
    <row r="291" spans="1:11" s="12" customFormat="1" ht="15.75">
      <c r="A291" s="8">
        <v>43532</v>
      </c>
      <c r="B291" s="9" t="s">
        <v>45</v>
      </c>
      <c r="C291" s="9">
        <v>540</v>
      </c>
      <c r="D291" s="9">
        <v>1400</v>
      </c>
      <c r="E291" s="9" t="s">
        <v>9</v>
      </c>
      <c r="F291" s="9">
        <v>21.35</v>
      </c>
      <c r="G291" s="10">
        <v>23</v>
      </c>
      <c r="H291" s="10">
        <v>26</v>
      </c>
      <c r="I291" s="14">
        <f t="shared" ref="I291" si="573">IF(E291="BUY",(G291-F291)*D291,(F291-G291)*D291)</f>
        <v>2309.9999999999982</v>
      </c>
      <c r="J291" s="14">
        <f t="shared" ref="J291" si="574">IF(H291=0,"0.00",IF(E291="BUY",(H291-G291)*D291,(G291-H291)*D291))</f>
        <v>4200</v>
      </c>
      <c r="K291" s="14">
        <f t="shared" ref="K291" si="575">SUM(I291,J291)</f>
        <v>6509.9999999999982</v>
      </c>
    </row>
    <row r="292" spans="1:11" s="12" customFormat="1" ht="15.75">
      <c r="A292" s="8">
        <v>43532</v>
      </c>
      <c r="B292" s="9" t="s">
        <v>199</v>
      </c>
      <c r="C292" s="9">
        <v>180</v>
      </c>
      <c r="D292" s="9">
        <v>2000</v>
      </c>
      <c r="E292" s="9" t="s">
        <v>9</v>
      </c>
      <c r="F292" s="9">
        <v>5.5</v>
      </c>
      <c r="G292" s="10">
        <v>5.5</v>
      </c>
      <c r="H292" s="10">
        <v>0</v>
      </c>
      <c r="I292" s="14">
        <f t="shared" ref="I292" si="576">IF(E292="BUY",(G292-F292)*D292,(F292-G292)*D292)</f>
        <v>0</v>
      </c>
      <c r="J292" s="14">
        <v>0</v>
      </c>
      <c r="K292" s="14">
        <f t="shared" ref="K292" si="577">SUM(I292,J292)</f>
        <v>0</v>
      </c>
    </row>
    <row r="293" spans="1:11" s="12" customFormat="1" ht="15.75">
      <c r="A293" s="8">
        <v>43531</v>
      </c>
      <c r="B293" s="9" t="s">
        <v>189</v>
      </c>
      <c r="C293" s="9">
        <v>275</v>
      </c>
      <c r="D293" s="9">
        <v>3000</v>
      </c>
      <c r="E293" s="9" t="s">
        <v>9</v>
      </c>
      <c r="F293" s="9">
        <v>11.8</v>
      </c>
      <c r="G293" s="10">
        <v>12.2</v>
      </c>
      <c r="H293" s="10">
        <v>12.2</v>
      </c>
      <c r="I293" s="14">
        <f t="shared" ref="I293" si="578">IF(E293="BUY",(G293-F293)*D293,(F293-G293)*D293)</f>
        <v>1199.9999999999957</v>
      </c>
      <c r="J293" s="14">
        <v>0</v>
      </c>
      <c r="K293" s="14">
        <f t="shared" ref="K293" si="579">SUM(I293,J293)</f>
        <v>1199.9999999999957</v>
      </c>
    </row>
    <row r="294" spans="1:11" s="12" customFormat="1" ht="15.75">
      <c r="A294" s="8">
        <v>43531</v>
      </c>
      <c r="B294" s="9" t="s">
        <v>189</v>
      </c>
      <c r="C294" s="9">
        <v>275</v>
      </c>
      <c r="D294" s="9">
        <v>3000</v>
      </c>
      <c r="E294" s="9" t="s">
        <v>9</v>
      </c>
      <c r="F294" s="9">
        <v>11.8</v>
      </c>
      <c r="G294" s="10">
        <v>12.2</v>
      </c>
      <c r="H294" s="10">
        <v>12.2</v>
      </c>
      <c r="I294" s="14">
        <f t="shared" ref="I294" si="580">IF(E294="BUY",(G294-F294)*D294,(F294-G294)*D294)</f>
        <v>1199.9999999999957</v>
      </c>
      <c r="J294" s="14">
        <v>0</v>
      </c>
      <c r="K294" s="14">
        <f t="shared" ref="K294" si="581">SUM(I294,J294)</f>
        <v>1199.9999999999957</v>
      </c>
    </row>
    <row r="295" spans="1:11" s="12" customFormat="1" ht="15.75">
      <c r="A295" s="8">
        <v>43531</v>
      </c>
      <c r="B295" s="9" t="s">
        <v>132</v>
      </c>
      <c r="C295" s="9">
        <v>165</v>
      </c>
      <c r="D295" s="9">
        <v>2250</v>
      </c>
      <c r="E295" s="9" t="s">
        <v>9</v>
      </c>
      <c r="F295" s="9">
        <v>10.35</v>
      </c>
      <c r="G295" s="10">
        <v>11</v>
      </c>
      <c r="H295" s="10">
        <v>12.2</v>
      </c>
      <c r="I295" s="14">
        <f t="shared" ref="I295" si="582">IF(E295="BUY",(G295-F295)*D295,(F295-G295)*D295)</f>
        <v>1462.5000000000009</v>
      </c>
      <c r="J295" s="14">
        <v>0</v>
      </c>
      <c r="K295" s="14">
        <f t="shared" ref="K295" si="583">SUM(I295,J295)</f>
        <v>1462.5000000000009</v>
      </c>
    </row>
    <row r="296" spans="1:11" s="12" customFormat="1" ht="15.75">
      <c r="A296" s="8">
        <v>43531</v>
      </c>
      <c r="B296" s="9" t="s">
        <v>66</v>
      </c>
      <c r="C296" s="9">
        <v>370</v>
      </c>
      <c r="D296" s="9">
        <v>2750</v>
      </c>
      <c r="E296" s="9" t="s">
        <v>9</v>
      </c>
      <c r="F296" s="9">
        <v>11.3</v>
      </c>
      <c r="G296" s="10">
        <v>10.5</v>
      </c>
      <c r="H296" s="10">
        <v>0</v>
      </c>
      <c r="I296" s="14">
        <f t="shared" ref="I296" si="584">IF(E296="BUY",(G296-F296)*D296,(F296-G296)*D296)</f>
        <v>-2200.0000000000018</v>
      </c>
      <c r="J296" s="14">
        <v>0</v>
      </c>
      <c r="K296" s="14">
        <f t="shared" ref="K296" si="585">SUM(I296,J296)</f>
        <v>-2200.0000000000018</v>
      </c>
    </row>
    <row r="297" spans="1:11" s="12" customFormat="1" ht="15.75">
      <c r="A297" s="8">
        <v>43531</v>
      </c>
      <c r="B297" s="9" t="s">
        <v>79</v>
      </c>
      <c r="C297" s="9">
        <v>1350</v>
      </c>
      <c r="D297" s="9">
        <v>750</v>
      </c>
      <c r="E297" s="9" t="s">
        <v>9</v>
      </c>
      <c r="F297" s="9">
        <v>40.85</v>
      </c>
      <c r="G297" s="10">
        <v>41</v>
      </c>
      <c r="H297" s="10">
        <v>0</v>
      </c>
      <c r="I297" s="14">
        <f t="shared" ref="I297" si="586">IF(E297="BUY",(G297-F297)*D297,(F297-G297)*D297)</f>
        <v>112.49999999999893</v>
      </c>
      <c r="J297" s="14">
        <v>0</v>
      </c>
      <c r="K297" s="14">
        <f t="shared" ref="K297" si="587">SUM(I297,J297)</f>
        <v>112.49999999999893</v>
      </c>
    </row>
    <row r="298" spans="1:11" s="12" customFormat="1" ht="15.75">
      <c r="A298" s="8">
        <v>43530</v>
      </c>
      <c r="B298" s="9" t="s">
        <v>95</v>
      </c>
      <c r="C298" s="9">
        <v>240</v>
      </c>
      <c r="D298" s="9">
        <v>2000</v>
      </c>
      <c r="E298" s="9" t="s">
        <v>9</v>
      </c>
      <c r="F298" s="9">
        <v>15.5</v>
      </c>
      <c r="G298" s="10">
        <v>16.5</v>
      </c>
      <c r="H298" s="10">
        <v>18</v>
      </c>
      <c r="I298" s="14">
        <f t="shared" ref="I298" si="588">IF(E298="BUY",(G298-F298)*D298,(F298-G298)*D298)</f>
        <v>2000</v>
      </c>
      <c r="J298" s="14">
        <v>0</v>
      </c>
      <c r="K298" s="14">
        <f t="shared" ref="K298" si="589">SUM(I298,J298)</f>
        <v>2000</v>
      </c>
    </row>
    <row r="299" spans="1:11" s="12" customFormat="1" ht="15.75">
      <c r="A299" s="8">
        <v>43530</v>
      </c>
      <c r="B299" s="9" t="s">
        <v>45</v>
      </c>
      <c r="C299" s="9">
        <v>540</v>
      </c>
      <c r="D299" s="9">
        <v>1400</v>
      </c>
      <c r="E299" s="9" t="s">
        <v>9</v>
      </c>
      <c r="F299" s="9">
        <v>25.55</v>
      </c>
      <c r="G299" s="10">
        <v>25.75</v>
      </c>
      <c r="H299" s="10">
        <v>0</v>
      </c>
      <c r="I299" s="14">
        <f t="shared" ref="I299" si="590">IF(E299="BUY",(G299-F299)*D299,(F299-G299)*D299)</f>
        <v>279.99999999999898</v>
      </c>
      <c r="J299" s="14">
        <v>0</v>
      </c>
      <c r="K299" s="14">
        <f t="shared" ref="K299" si="591">SUM(I299,J299)</f>
        <v>279.99999999999898</v>
      </c>
    </row>
    <row r="300" spans="1:11" s="12" customFormat="1" ht="15.75">
      <c r="A300" s="8">
        <v>43529</v>
      </c>
      <c r="B300" s="9" t="s">
        <v>36</v>
      </c>
      <c r="C300" s="9">
        <v>650</v>
      </c>
      <c r="D300" s="9">
        <v>500</v>
      </c>
      <c r="E300" s="9" t="s">
        <v>9</v>
      </c>
      <c r="F300" s="9">
        <v>66.2</v>
      </c>
      <c r="G300" s="10">
        <v>69.849999999999994</v>
      </c>
      <c r="H300" s="10">
        <v>78</v>
      </c>
      <c r="I300" s="14">
        <f t="shared" ref="I300" si="592">IF(E300="BUY",(G300-F300)*D300,(F300-G300)*D300)</f>
        <v>1824.9999999999957</v>
      </c>
      <c r="J300" s="14">
        <f t="shared" ref="J300" si="593">IF(H300=0,"0.00",IF(E300="BUY",(H300-G300)*D300,(G300-H300)*D300))</f>
        <v>4075.0000000000027</v>
      </c>
      <c r="K300" s="14">
        <f t="shared" ref="K300" si="594">SUM(I300,J300)</f>
        <v>5899.9999999999982</v>
      </c>
    </row>
    <row r="301" spans="1:11" s="12" customFormat="1" ht="15.75">
      <c r="A301" s="8">
        <v>43525</v>
      </c>
      <c r="B301" s="9" t="s">
        <v>45</v>
      </c>
      <c r="C301" s="9">
        <v>500</v>
      </c>
      <c r="D301" s="9">
        <v>1400</v>
      </c>
      <c r="E301" s="9" t="s">
        <v>9</v>
      </c>
      <c r="F301" s="9">
        <v>37.950000000000003</v>
      </c>
      <c r="G301" s="10">
        <v>42.2</v>
      </c>
      <c r="H301" s="10">
        <v>44</v>
      </c>
      <c r="I301" s="14">
        <f t="shared" ref="I301" si="595">IF(E301="BUY",(G301-F301)*D301,(F301-G301)*D301)</f>
        <v>5950</v>
      </c>
      <c r="J301" s="14">
        <f t="shared" ref="J301" si="596">IF(H301=0,"0.00",IF(E301="BUY",(H301-G301)*D301,(G301-H301)*D301))</f>
        <v>2519.9999999999959</v>
      </c>
      <c r="K301" s="14">
        <f t="shared" ref="K301" si="597">SUM(I301,J301)</f>
        <v>8469.9999999999964</v>
      </c>
    </row>
    <row r="302" spans="1:11" s="12" customFormat="1" ht="15.75">
      <c r="A302" s="8">
        <v>43525</v>
      </c>
      <c r="B302" s="9" t="s">
        <v>114</v>
      </c>
      <c r="C302" s="9">
        <v>560</v>
      </c>
      <c r="D302" s="9">
        <v>1250</v>
      </c>
      <c r="E302" s="9" t="s">
        <v>9</v>
      </c>
      <c r="F302" s="10">
        <v>21.2</v>
      </c>
      <c r="G302" s="10">
        <v>23</v>
      </c>
      <c r="H302" s="10">
        <v>26</v>
      </c>
      <c r="I302" s="14">
        <f t="shared" ref="I302" si="598">IF(E302="BUY",(G302-F302)*D302,(F302-G302)*D302)</f>
        <v>2250.0000000000009</v>
      </c>
      <c r="J302" s="14">
        <v>0</v>
      </c>
      <c r="K302" s="14">
        <f t="shared" ref="K302" si="599">SUM(I302,J302)</f>
        <v>2250.0000000000009</v>
      </c>
    </row>
    <row r="303" spans="1:11" s="12" customFormat="1" ht="15.75">
      <c r="A303" s="8">
        <v>43525</v>
      </c>
      <c r="B303" s="9" t="s">
        <v>132</v>
      </c>
      <c r="C303" s="9">
        <v>160</v>
      </c>
      <c r="D303" s="9">
        <v>2250</v>
      </c>
      <c r="E303" s="9" t="s">
        <v>9</v>
      </c>
      <c r="F303" s="10">
        <v>8.65</v>
      </c>
      <c r="G303" s="10">
        <v>9.65</v>
      </c>
      <c r="H303" s="10">
        <v>10.6</v>
      </c>
      <c r="I303" s="14">
        <f t="shared" ref="I303" si="600">IF(E303="BUY",(G303-F303)*D303,(F303-G303)*D303)</f>
        <v>2250</v>
      </c>
      <c r="J303" s="14">
        <f t="shared" ref="J303" si="601">IF(H303=0,"0.00",IF(E303="BUY",(H303-G303)*D303,(G303-H303)*D303))</f>
        <v>2137.4999999999982</v>
      </c>
      <c r="K303" s="14">
        <f t="shared" ref="K303" si="602">SUM(I303,J303)</f>
        <v>4387.4999999999982</v>
      </c>
    </row>
    <row r="304" spans="1:11" s="12" customFormat="1" ht="15.75">
      <c r="A304" s="8">
        <v>43524</v>
      </c>
      <c r="B304" s="9" t="s">
        <v>114</v>
      </c>
      <c r="C304" s="9">
        <v>540</v>
      </c>
      <c r="D304" s="9">
        <v>1250</v>
      </c>
      <c r="E304" s="9" t="s">
        <v>9</v>
      </c>
      <c r="F304" s="10">
        <v>9</v>
      </c>
      <c r="G304" s="10">
        <v>6.5</v>
      </c>
      <c r="H304" s="10">
        <v>0</v>
      </c>
      <c r="I304" s="14">
        <f t="shared" ref="I304" si="603">IF(E304="BUY",(G304-F304)*D304,(F304-G304)*D304)</f>
        <v>-3125</v>
      </c>
      <c r="J304" s="14" t="str">
        <f t="shared" ref="J304" si="604">IF(H304=0,"0.00",IF(E304="BUY",(H304-G304)*D304,(G304-H304)*D304))</f>
        <v>0.00</v>
      </c>
      <c r="K304" s="14">
        <f t="shared" ref="K304" si="605">SUM(I304,J304)</f>
        <v>-3125</v>
      </c>
    </row>
    <row r="305" spans="1:11" s="12" customFormat="1" ht="15.75">
      <c r="A305" s="8">
        <v>43523</v>
      </c>
      <c r="B305" s="9" t="s">
        <v>185</v>
      </c>
      <c r="C305" s="9">
        <v>225</v>
      </c>
      <c r="D305" s="9">
        <v>2000</v>
      </c>
      <c r="E305" s="9" t="s">
        <v>9</v>
      </c>
      <c r="F305" s="10">
        <v>5</v>
      </c>
      <c r="G305" s="10">
        <v>5.85</v>
      </c>
      <c r="H305" s="10">
        <v>6.9</v>
      </c>
      <c r="I305" s="14">
        <f t="shared" ref="I305" si="606">IF(E305="BUY",(G305-F305)*D305,(F305-G305)*D305)</f>
        <v>1699.9999999999993</v>
      </c>
      <c r="J305" s="14">
        <f t="shared" ref="J305" si="607">IF(H305=0,"0.00",IF(E305="BUY",(H305-G305)*D305,(G305-H305)*D305))</f>
        <v>2100.0000000000014</v>
      </c>
      <c r="K305" s="14">
        <f t="shared" ref="K305" si="608">SUM(I305,J305)</f>
        <v>3800.0000000000009</v>
      </c>
    </row>
    <row r="306" spans="1:11" s="12" customFormat="1" ht="15.75">
      <c r="A306" s="8">
        <v>43523</v>
      </c>
      <c r="B306" s="9" t="s">
        <v>198</v>
      </c>
      <c r="C306" s="9">
        <v>315</v>
      </c>
      <c r="D306" s="9">
        <v>1500</v>
      </c>
      <c r="E306" s="9" t="s">
        <v>9</v>
      </c>
      <c r="F306" s="10">
        <v>6.95</v>
      </c>
      <c r="G306" s="10">
        <v>7.8</v>
      </c>
      <c r="H306" s="10">
        <v>10</v>
      </c>
      <c r="I306" s="14">
        <f t="shared" ref="I306" si="609">IF(E306="BUY",(G306-F306)*D306,(F306-G306)*D306)</f>
        <v>1274.9999999999995</v>
      </c>
      <c r="J306" s="14">
        <v>0</v>
      </c>
      <c r="K306" s="14">
        <f t="shared" ref="K306" si="610">SUM(I306,J306)</f>
        <v>1274.9999999999995</v>
      </c>
    </row>
    <row r="307" spans="1:11" s="12" customFormat="1" ht="15.75">
      <c r="A307" s="8">
        <v>43522</v>
      </c>
      <c r="B307" s="9" t="s">
        <v>63</v>
      </c>
      <c r="C307" s="9">
        <v>440</v>
      </c>
      <c r="D307" s="9">
        <v>1300</v>
      </c>
      <c r="E307" s="9" t="s">
        <v>9</v>
      </c>
      <c r="F307" s="10">
        <v>25.3</v>
      </c>
      <c r="G307" s="10">
        <v>28</v>
      </c>
      <c r="H307" s="10">
        <v>30</v>
      </c>
      <c r="I307" s="14">
        <f t="shared" ref="I307" si="611">IF(E307="BUY",(G307-F307)*D307,(F307-G307)*D307)</f>
        <v>3509.9999999999991</v>
      </c>
      <c r="J307" s="14">
        <f t="shared" ref="J307" si="612">IF(H307=0,"0.00",IF(E307="BUY",(H307-G307)*D307,(G307-H307)*D307))</f>
        <v>2600</v>
      </c>
      <c r="K307" s="14">
        <f t="shared" ref="K307" si="613">SUM(I307,J307)</f>
        <v>6109.9999999999991</v>
      </c>
    </row>
    <row r="308" spans="1:11" s="12" customFormat="1" ht="15.75">
      <c r="A308" s="8">
        <v>43522</v>
      </c>
      <c r="B308" s="9" t="s">
        <v>38</v>
      </c>
      <c r="C308" s="9">
        <v>820</v>
      </c>
      <c r="D308" s="9">
        <v>1200</v>
      </c>
      <c r="E308" s="9" t="s">
        <v>9</v>
      </c>
      <c r="F308" s="10">
        <v>28.5</v>
      </c>
      <c r="G308" s="10">
        <v>30</v>
      </c>
      <c r="H308" s="10">
        <v>35.5</v>
      </c>
      <c r="I308" s="14">
        <f t="shared" ref="I308" si="614">IF(E308="BUY",(G308-F308)*D308,(F308-G308)*D308)</f>
        <v>1800</v>
      </c>
      <c r="J308" s="14">
        <v>0</v>
      </c>
      <c r="K308" s="14">
        <f t="shared" ref="K308" si="615">SUM(I308,J308)</f>
        <v>1800</v>
      </c>
    </row>
    <row r="309" spans="1:11" s="12" customFormat="1" ht="15.75">
      <c r="A309" s="8">
        <v>43521</v>
      </c>
      <c r="B309" s="9" t="s">
        <v>38</v>
      </c>
      <c r="C309" s="9">
        <v>820</v>
      </c>
      <c r="D309" s="9">
        <v>1200</v>
      </c>
      <c r="E309" s="9" t="s">
        <v>9</v>
      </c>
      <c r="F309" s="10">
        <v>30.65</v>
      </c>
      <c r="G309" s="10">
        <v>32</v>
      </c>
      <c r="H309" s="10">
        <v>35.5</v>
      </c>
      <c r="I309" s="14">
        <f t="shared" ref="I309" si="616">IF(E309="BUY",(G309-F309)*D309,(F309-G309)*D309)</f>
        <v>1620.0000000000018</v>
      </c>
      <c r="J309" s="14">
        <v>0</v>
      </c>
      <c r="K309" s="14">
        <f t="shared" ref="K309" si="617">SUM(I309,J309)</f>
        <v>1620.0000000000018</v>
      </c>
    </row>
    <row r="310" spans="1:11" s="12" customFormat="1" ht="15.75">
      <c r="A310" s="8">
        <v>43518</v>
      </c>
      <c r="B310" s="9" t="s">
        <v>86</v>
      </c>
      <c r="C310" s="9">
        <v>215</v>
      </c>
      <c r="D310" s="9">
        <v>1750</v>
      </c>
      <c r="E310" s="9" t="s">
        <v>9</v>
      </c>
      <c r="F310" s="10">
        <v>11.3</v>
      </c>
      <c r="G310" s="10">
        <v>12.2</v>
      </c>
      <c r="H310" s="10">
        <v>13.8</v>
      </c>
      <c r="I310" s="14">
        <f t="shared" ref="I310" si="618">IF(E310="BUY",(G310-F310)*D310,(F310-G310)*D310)</f>
        <v>1574.9999999999975</v>
      </c>
      <c r="J310" s="14">
        <v>0</v>
      </c>
      <c r="K310" s="14">
        <f t="shared" ref="K310" si="619">SUM(I310,J310)</f>
        <v>1574.9999999999975</v>
      </c>
    </row>
    <row r="311" spans="1:11" s="12" customFormat="1" ht="15.75">
      <c r="A311" s="8">
        <v>43518</v>
      </c>
      <c r="B311" s="9" t="s">
        <v>63</v>
      </c>
      <c r="C311" s="9">
        <v>440</v>
      </c>
      <c r="D311" s="9">
        <v>1300</v>
      </c>
      <c r="E311" s="9" t="s">
        <v>9</v>
      </c>
      <c r="F311" s="10">
        <v>16.649999999999999</v>
      </c>
      <c r="G311" s="10">
        <v>18.2</v>
      </c>
      <c r="H311" s="10">
        <v>20.8</v>
      </c>
      <c r="I311" s="14">
        <f t="shared" ref="I311:I312" si="620">IF(E311="BUY",(G311-F311)*D311,(F311-G311)*D311)</f>
        <v>2015.0000000000009</v>
      </c>
      <c r="J311" s="14">
        <v>0</v>
      </c>
      <c r="K311" s="14">
        <f t="shared" ref="K311:K312" si="621">SUM(I311,J311)</f>
        <v>2015.0000000000009</v>
      </c>
    </row>
    <row r="312" spans="1:11" s="12" customFormat="1" ht="15.75">
      <c r="A312" s="8">
        <v>43518</v>
      </c>
      <c r="B312" s="9" t="s">
        <v>166</v>
      </c>
      <c r="C312" s="9">
        <v>165</v>
      </c>
      <c r="D312" s="9">
        <v>2600</v>
      </c>
      <c r="E312" s="9" t="s">
        <v>9</v>
      </c>
      <c r="F312" s="10">
        <v>7.1</v>
      </c>
      <c r="G312" s="10">
        <v>8.1999999999999993</v>
      </c>
      <c r="H312" s="10">
        <v>8.85</v>
      </c>
      <c r="I312" s="14">
        <f t="shared" si="620"/>
        <v>2859.9999999999991</v>
      </c>
      <c r="J312" s="14">
        <v>0</v>
      </c>
      <c r="K312" s="14">
        <f t="shared" si="621"/>
        <v>2859.9999999999991</v>
      </c>
    </row>
    <row r="313" spans="1:11" s="12" customFormat="1" ht="15.75">
      <c r="A313" s="8">
        <v>43517</v>
      </c>
      <c r="B313" s="9" t="s">
        <v>89</v>
      </c>
      <c r="C313" s="9">
        <v>305</v>
      </c>
      <c r="D313" s="9">
        <v>1500</v>
      </c>
      <c r="E313" s="9" t="s">
        <v>9</v>
      </c>
      <c r="F313" s="10">
        <v>6.35</v>
      </c>
      <c r="G313" s="10">
        <v>8</v>
      </c>
      <c r="H313" s="10">
        <v>10</v>
      </c>
      <c r="I313" s="14">
        <f t="shared" ref="I313" si="622">IF(E313="BUY",(G313-F313)*D313,(F313-G313)*D313)</f>
        <v>2475.0000000000005</v>
      </c>
      <c r="J313" s="14">
        <f t="shared" ref="J313" si="623">IF(H313=0,"0.00",IF(E313="BUY",(H313-G313)*D313,(G313-H313)*D313))</f>
        <v>3000</v>
      </c>
      <c r="K313" s="14">
        <f t="shared" ref="K313" si="624">SUM(I313,J313)</f>
        <v>5475</v>
      </c>
    </row>
    <row r="314" spans="1:11" s="12" customFormat="1" ht="15.75">
      <c r="A314" s="8">
        <v>43517</v>
      </c>
      <c r="B314" s="9" t="s">
        <v>33</v>
      </c>
      <c r="C314" s="9">
        <v>460</v>
      </c>
      <c r="D314" s="9">
        <v>1000</v>
      </c>
      <c r="E314" s="9" t="s">
        <v>9</v>
      </c>
      <c r="F314" s="10">
        <v>11.1</v>
      </c>
      <c r="G314" s="10">
        <v>13.45</v>
      </c>
      <c r="H314" s="10">
        <v>15.5</v>
      </c>
      <c r="I314" s="14">
        <f t="shared" ref="I314" si="625">IF(E314="BUY",(G314-F314)*D314,(F314-G314)*D314)</f>
        <v>2349.9999999999995</v>
      </c>
      <c r="J314" s="14">
        <v>0</v>
      </c>
      <c r="K314" s="14">
        <f t="shared" ref="K314" si="626">SUM(I314,J314)</f>
        <v>2349.9999999999995</v>
      </c>
    </row>
    <row r="315" spans="1:11" s="12" customFormat="1" ht="15.75">
      <c r="A315" s="8">
        <v>43516</v>
      </c>
      <c r="B315" s="9" t="s">
        <v>197</v>
      </c>
      <c r="C315" s="9">
        <v>530</v>
      </c>
      <c r="D315" s="9">
        <v>1250</v>
      </c>
      <c r="E315" s="9" t="s">
        <v>9</v>
      </c>
      <c r="F315" s="10">
        <v>14.65</v>
      </c>
      <c r="G315" s="10">
        <v>12.65</v>
      </c>
      <c r="H315" s="10">
        <v>0</v>
      </c>
      <c r="I315" s="14">
        <f t="shared" ref="I315" si="627">IF(E315="BUY",(G315-F315)*D315,(F315-G315)*D315)</f>
        <v>-2500</v>
      </c>
      <c r="J315" s="14">
        <v>0</v>
      </c>
      <c r="K315" s="14">
        <f t="shared" ref="K315" si="628">SUM(I315,J315)</f>
        <v>-2500</v>
      </c>
    </row>
    <row r="316" spans="1:11" s="12" customFormat="1" ht="15.75">
      <c r="A316" s="8">
        <v>43515</v>
      </c>
      <c r="B316" s="9" t="s">
        <v>166</v>
      </c>
      <c r="C316" s="9">
        <v>160</v>
      </c>
      <c r="D316" s="9">
        <v>2600</v>
      </c>
      <c r="E316" s="9" t="s">
        <v>9</v>
      </c>
      <c r="F316" s="10">
        <v>8.65</v>
      </c>
      <c r="G316" s="10">
        <v>9.1999999999999993</v>
      </c>
      <c r="H316" s="10">
        <v>10</v>
      </c>
      <c r="I316" s="14">
        <f t="shared" ref="I316" si="629">IF(E316="BUY",(G316-F316)*D316,(F316-G316)*D316)</f>
        <v>1429.9999999999973</v>
      </c>
      <c r="J316" s="14">
        <f t="shared" ref="J316" si="630">IF(H316=0,"0.00",IF(E316="BUY",(H316-G316)*D316,(G316-H316)*D316))</f>
        <v>2080.0000000000018</v>
      </c>
      <c r="K316" s="14">
        <f t="shared" ref="K316" si="631">SUM(I316,J316)</f>
        <v>3509.9999999999991</v>
      </c>
    </row>
    <row r="317" spans="1:11" s="12" customFormat="1" ht="15.75">
      <c r="A317" s="8">
        <v>43511</v>
      </c>
      <c r="B317" s="9" t="s">
        <v>138</v>
      </c>
      <c r="C317" s="9">
        <v>140</v>
      </c>
      <c r="D317" s="9">
        <v>2250</v>
      </c>
      <c r="E317" s="9" t="s">
        <v>9</v>
      </c>
      <c r="F317" s="10">
        <v>5.3</v>
      </c>
      <c r="G317" s="10">
        <v>6.2</v>
      </c>
      <c r="H317" s="10">
        <v>6.9</v>
      </c>
      <c r="I317" s="14">
        <f t="shared" ref="I317" si="632">IF(E317="BUY",(G317-F317)*D317,(F317-G317)*D317)</f>
        <v>2025.0000000000009</v>
      </c>
      <c r="J317" s="14">
        <v>0</v>
      </c>
      <c r="K317" s="14">
        <f t="shared" ref="K317" si="633">SUM(I317,J317)</f>
        <v>2025.0000000000009</v>
      </c>
    </row>
    <row r="318" spans="1:11" s="12" customFormat="1" ht="15.75">
      <c r="A318" s="8">
        <v>43510</v>
      </c>
      <c r="B318" s="9" t="s">
        <v>138</v>
      </c>
      <c r="C318" s="9">
        <v>140</v>
      </c>
      <c r="D318" s="9">
        <v>2250</v>
      </c>
      <c r="E318" s="9" t="s">
        <v>9</v>
      </c>
      <c r="F318" s="10">
        <v>6.5</v>
      </c>
      <c r="G318" s="10">
        <v>7.1</v>
      </c>
      <c r="H318" s="10">
        <v>8.3000000000000007</v>
      </c>
      <c r="I318" s="14">
        <f t="shared" ref="I318" si="634">IF(E318="BUY",(G318-F318)*D318,(F318-G318)*D318)</f>
        <v>1349.9999999999991</v>
      </c>
      <c r="J318" s="14">
        <v>0</v>
      </c>
      <c r="K318" s="14">
        <f t="shared" ref="K318" si="635">SUM(I318,J318)</f>
        <v>1349.9999999999991</v>
      </c>
    </row>
    <row r="319" spans="1:11" s="12" customFormat="1" ht="15.75">
      <c r="A319" s="8">
        <v>43509</v>
      </c>
      <c r="B319" s="9" t="s">
        <v>196</v>
      </c>
      <c r="C319" s="9">
        <v>410</v>
      </c>
      <c r="D319" s="9">
        <v>1100</v>
      </c>
      <c r="E319" s="9" t="s">
        <v>9</v>
      </c>
      <c r="F319" s="10">
        <v>15.85</v>
      </c>
      <c r="G319" s="10">
        <v>18.2</v>
      </c>
      <c r="H319" s="10">
        <v>20</v>
      </c>
      <c r="I319" s="14">
        <f t="shared" ref="I319" si="636">IF(E319="BUY",(G319-F319)*D319,(F319-G319)*D319)</f>
        <v>2584.9999999999995</v>
      </c>
      <c r="J319" s="14">
        <f t="shared" ref="J319" si="637">IF(H319=0,"0.00",IF(E319="BUY",(H319-G319)*D319,(G319-H319)*D319))</f>
        <v>1980.0000000000007</v>
      </c>
      <c r="K319" s="14">
        <f t="shared" ref="K319" si="638">SUM(I319,J319)</f>
        <v>4565</v>
      </c>
    </row>
    <row r="320" spans="1:11" s="12" customFormat="1" ht="15.75">
      <c r="A320" s="8">
        <v>43507</v>
      </c>
      <c r="B320" s="9" t="s">
        <v>195</v>
      </c>
      <c r="C320" s="9">
        <v>2200</v>
      </c>
      <c r="D320" s="9">
        <v>500</v>
      </c>
      <c r="E320" s="9" t="s">
        <v>9</v>
      </c>
      <c r="F320" s="10">
        <v>78</v>
      </c>
      <c r="G320" s="10">
        <v>83</v>
      </c>
      <c r="H320" s="10">
        <v>93.2</v>
      </c>
      <c r="I320" s="14">
        <f t="shared" ref="I320" si="639">IF(E320="BUY",(G320-F320)*D320,(F320-G320)*D320)</f>
        <v>2500</v>
      </c>
      <c r="J320" s="14">
        <v>0</v>
      </c>
      <c r="K320" s="14">
        <f t="shared" ref="K320" si="640">SUM(I320,J320)</f>
        <v>2500</v>
      </c>
    </row>
    <row r="321" spans="1:12" s="12" customFormat="1" ht="15.75">
      <c r="A321" s="8">
        <v>43504</v>
      </c>
      <c r="B321" s="9" t="s">
        <v>81</v>
      </c>
      <c r="C321" s="9">
        <v>660</v>
      </c>
      <c r="D321" s="9">
        <v>1100</v>
      </c>
      <c r="E321" s="9" t="s">
        <v>9</v>
      </c>
      <c r="F321" s="10">
        <v>24.1</v>
      </c>
      <c r="G321" s="10">
        <v>26.2</v>
      </c>
      <c r="H321" s="10">
        <v>30.2</v>
      </c>
      <c r="I321" s="14">
        <f t="shared" ref="I321:I322" si="641">IF(E321="BUY",(G321-F321)*D321,(F321-G321)*D321)</f>
        <v>2309.9999999999977</v>
      </c>
      <c r="J321" s="14">
        <v>0</v>
      </c>
      <c r="K321" s="14">
        <f t="shared" ref="K321:K322" si="642">SUM(I321,J321)</f>
        <v>2309.9999999999977</v>
      </c>
    </row>
    <row r="322" spans="1:12" s="12" customFormat="1" ht="15.75">
      <c r="A322" s="8">
        <v>43504</v>
      </c>
      <c r="B322" s="9" t="s">
        <v>151</v>
      </c>
      <c r="C322" s="9">
        <v>315</v>
      </c>
      <c r="D322" s="9">
        <v>2000</v>
      </c>
      <c r="E322" s="9" t="s">
        <v>9</v>
      </c>
      <c r="F322" s="10">
        <v>11.6</v>
      </c>
      <c r="G322" s="10">
        <v>12.6</v>
      </c>
      <c r="H322" s="10">
        <v>13.8</v>
      </c>
      <c r="I322" s="14">
        <f t="shared" si="641"/>
        <v>2000</v>
      </c>
      <c r="J322" s="14">
        <f t="shared" ref="J322" si="643">IF(H322=0,"0.00",IF(E322="BUY",(H322-G322)*D322,(G322-H322)*D322))</f>
        <v>2400.0000000000023</v>
      </c>
      <c r="K322" s="14">
        <f t="shared" si="642"/>
        <v>4400.0000000000018</v>
      </c>
    </row>
    <row r="323" spans="1:12" s="12" customFormat="1" ht="15.75">
      <c r="A323" s="8">
        <v>43503</v>
      </c>
      <c r="B323" s="9" t="s">
        <v>138</v>
      </c>
      <c r="C323" s="9">
        <v>135</v>
      </c>
      <c r="D323" s="9">
        <v>2250</v>
      </c>
      <c r="E323" s="9" t="s">
        <v>9</v>
      </c>
      <c r="F323" s="10">
        <v>8.1999999999999993</v>
      </c>
      <c r="G323" s="10">
        <v>7.3</v>
      </c>
      <c r="H323" s="10">
        <v>0</v>
      </c>
      <c r="I323" s="14">
        <f t="shared" ref="I323" si="644">IF(E323="BUY",(G323-F323)*D323,(F323-G323)*D323)</f>
        <v>-2024.9999999999989</v>
      </c>
      <c r="J323" s="14">
        <v>0</v>
      </c>
      <c r="K323" s="14">
        <f t="shared" ref="K323" si="645">SUM(I323,J323)</f>
        <v>-2024.9999999999989</v>
      </c>
    </row>
    <row r="324" spans="1:12" s="12" customFormat="1" ht="15.75">
      <c r="A324" s="8">
        <v>43503</v>
      </c>
      <c r="B324" s="9" t="s">
        <v>63</v>
      </c>
      <c r="C324" s="9">
        <v>400</v>
      </c>
      <c r="D324" s="9">
        <v>1300</v>
      </c>
      <c r="E324" s="9" t="s">
        <v>9</v>
      </c>
      <c r="F324" s="10">
        <v>23</v>
      </c>
      <c r="G324" s="10">
        <v>26</v>
      </c>
      <c r="H324" s="10">
        <v>28</v>
      </c>
      <c r="I324" s="14">
        <f t="shared" ref="I324" si="646">IF(E324="BUY",(G324-F324)*D324,(F324-G324)*D324)</f>
        <v>3900</v>
      </c>
      <c r="J324" s="14">
        <f t="shared" ref="J324" si="647">IF(H324=0,"0.00",IF(E324="BUY",(H324-G324)*D324,(G324-H324)*D324))</f>
        <v>2600</v>
      </c>
      <c r="K324" s="14">
        <f t="shared" ref="K324" si="648">SUM(I324,J324)</f>
        <v>6500</v>
      </c>
    </row>
    <row r="325" spans="1:12" s="12" customFormat="1" ht="15.75">
      <c r="A325" s="8">
        <v>43503</v>
      </c>
      <c r="B325" s="9" t="s">
        <v>194</v>
      </c>
      <c r="C325" s="9">
        <v>1100</v>
      </c>
      <c r="D325" s="9">
        <v>600</v>
      </c>
      <c r="E325" s="9" t="s">
        <v>9</v>
      </c>
      <c r="F325" s="10">
        <v>50.5</v>
      </c>
      <c r="G325" s="10">
        <v>46</v>
      </c>
      <c r="H325" s="10">
        <v>0</v>
      </c>
      <c r="I325" s="14">
        <f t="shared" ref="I325" si="649">IF(E325="BUY",(G325-F325)*D325,(F325-G325)*D325)</f>
        <v>-2700</v>
      </c>
      <c r="J325" s="14">
        <v>0</v>
      </c>
      <c r="K325" s="14">
        <f t="shared" ref="K325" si="650">SUM(I325,J325)</f>
        <v>-2700</v>
      </c>
    </row>
    <row r="326" spans="1:12" s="12" customFormat="1" ht="15.75">
      <c r="A326" s="8">
        <v>43502</v>
      </c>
      <c r="B326" s="9" t="s">
        <v>63</v>
      </c>
      <c r="C326" s="9">
        <v>370</v>
      </c>
      <c r="D326" s="9">
        <v>1300</v>
      </c>
      <c r="E326" s="9" t="s">
        <v>9</v>
      </c>
      <c r="F326" s="10">
        <v>38</v>
      </c>
      <c r="G326" s="10">
        <v>39.700000000000003</v>
      </c>
      <c r="H326" s="10">
        <v>44.2</v>
      </c>
      <c r="I326" s="14">
        <f t="shared" ref="I326" si="651">IF(E326="BUY",(G326-F326)*D326,(F326-G326)*D326)</f>
        <v>2210.0000000000036</v>
      </c>
      <c r="J326" s="14">
        <v>0</v>
      </c>
      <c r="K326" s="14">
        <f t="shared" ref="K326" si="652">SUM(I326,J326)</f>
        <v>2210.0000000000036</v>
      </c>
    </row>
    <row r="327" spans="1:12" s="12" customFormat="1" ht="15.75">
      <c r="A327" s="8">
        <v>43502</v>
      </c>
      <c r="B327" s="9" t="s">
        <v>193</v>
      </c>
      <c r="C327" s="9">
        <v>2100</v>
      </c>
      <c r="D327" s="9">
        <v>500</v>
      </c>
      <c r="E327" s="9" t="s">
        <v>9</v>
      </c>
      <c r="F327" s="10">
        <v>111</v>
      </c>
      <c r="G327" s="10">
        <v>116</v>
      </c>
      <c r="H327" s="10">
        <v>125.3</v>
      </c>
      <c r="I327" s="14">
        <f t="shared" ref="I327" si="653">IF(E327="BUY",(G327-F327)*D327,(F327-G327)*D327)</f>
        <v>2500</v>
      </c>
      <c r="J327" s="14">
        <f t="shared" ref="J327" si="654">IF(H327=0,"0.00",IF(E327="BUY",(H327-G327)*D327,(G327-H327)*D327))</f>
        <v>4649.9999999999982</v>
      </c>
      <c r="K327" s="14">
        <f t="shared" ref="K327" si="655">SUM(I327,J327)</f>
        <v>7149.9999999999982</v>
      </c>
    </row>
    <row r="328" spans="1:12" s="12" customFormat="1" ht="15.75">
      <c r="A328" s="8">
        <v>43502</v>
      </c>
      <c r="B328" s="9" t="s">
        <v>193</v>
      </c>
      <c r="C328" s="9">
        <v>2100</v>
      </c>
      <c r="D328" s="9">
        <v>500</v>
      </c>
      <c r="E328" s="9" t="s">
        <v>9</v>
      </c>
      <c r="F328" s="10">
        <v>73</v>
      </c>
      <c r="G328" s="10">
        <v>78</v>
      </c>
      <c r="H328" s="10">
        <v>86.6</v>
      </c>
      <c r="I328" s="14">
        <f t="shared" ref="I328" si="656">IF(E328="BUY",(G328-F328)*D328,(F328-G328)*D328)</f>
        <v>2500</v>
      </c>
      <c r="J328" s="14">
        <f t="shared" ref="J328" si="657">IF(H328=0,"0.00",IF(E328="BUY",(H328-G328)*D328,(G328-H328)*D328))</f>
        <v>4299.9999999999973</v>
      </c>
      <c r="K328" s="14">
        <f t="shared" ref="K328" si="658">SUM(I328,J328)</f>
        <v>6799.9999999999973</v>
      </c>
      <c r="L328" s="11"/>
    </row>
    <row r="329" spans="1:12" s="12" customFormat="1" ht="15.75">
      <c r="A329" s="8">
        <v>43501</v>
      </c>
      <c r="B329" s="9" t="s">
        <v>159</v>
      </c>
      <c r="C329" s="9">
        <v>420</v>
      </c>
      <c r="D329" s="9">
        <v>900</v>
      </c>
      <c r="E329" s="9" t="s">
        <v>9</v>
      </c>
      <c r="F329" s="10">
        <v>26.3</v>
      </c>
      <c r="G329" s="10">
        <v>28.55</v>
      </c>
      <c r="H329" s="10">
        <v>31.2</v>
      </c>
      <c r="I329" s="14">
        <f t="shared" ref="I329" si="659">IF(E329="BUY",(G329-F329)*D329,(F329-G329)*D329)</f>
        <v>2025</v>
      </c>
      <c r="J329" s="14">
        <f t="shared" ref="J329" si="660">IF(H329=0,"0.00",IF(E329="BUY",(H329-G329)*D329,(G329-H329)*D329))</f>
        <v>2384.9999999999986</v>
      </c>
      <c r="K329" s="14">
        <f t="shared" ref="K329" si="661">SUM(I329,J329)</f>
        <v>4409.9999999999982</v>
      </c>
      <c r="L329" s="11"/>
    </row>
    <row r="330" spans="1:12" s="12" customFormat="1" ht="15.75">
      <c r="A330" s="8">
        <v>43501</v>
      </c>
      <c r="B330" s="9" t="s">
        <v>59</v>
      </c>
      <c r="C330" s="9">
        <v>1150</v>
      </c>
      <c r="D330" s="9">
        <v>600</v>
      </c>
      <c r="E330" s="9" t="s">
        <v>9</v>
      </c>
      <c r="F330" s="10">
        <v>15</v>
      </c>
      <c r="G330" s="10">
        <v>18.2</v>
      </c>
      <c r="H330" s="10">
        <v>23</v>
      </c>
      <c r="I330" s="14">
        <f t="shared" ref="I330" si="662">IF(E330="BUY",(G330-F330)*D330,(F330-G330)*D330)</f>
        <v>1919.9999999999995</v>
      </c>
      <c r="J330" s="14">
        <v>0</v>
      </c>
      <c r="K330" s="14">
        <f t="shared" ref="K330" si="663">SUM(I330,J330)</f>
        <v>1919.9999999999995</v>
      </c>
    </row>
    <row r="331" spans="1:12" s="12" customFormat="1" ht="15.75">
      <c r="A331" s="8">
        <v>43500</v>
      </c>
      <c r="B331" s="9" t="s">
        <v>159</v>
      </c>
      <c r="C331" s="9">
        <v>420</v>
      </c>
      <c r="D331" s="9">
        <v>900</v>
      </c>
      <c r="E331" s="9" t="s">
        <v>9</v>
      </c>
      <c r="F331" s="10">
        <v>21.2</v>
      </c>
      <c r="G331" s="10">
        <v>23.5</v>
      </c>
      <c r="H331" s="10">
        <v>26.5</v>
      </c>
      <c r="I331" s="14">
        <f t="shared" ref="I331" si="664">IF(E331="BUY",(G331-F331)*D331,(F331-G331)*D331)</f>
        <v>2070.0000000000005</v>
      </c>
      <c r="J331" s="14">
        <f t="shared" ref="J331" si="665">IF(H331=0,"0.00",IF(E331="BUY",(H331-G331)*D331,(G331-H331)*D331))</f>
        <v>2700</v>
      </c>
      <c r="K331" s="14">
        <f t="shared" ref="K331" si="666">SUM(I331,J331)</f>
        <v>4770</v>
      </c>
    </row>
    <row r="332" spans="1:12" s="12" customFormat="1" ht="15.75">
      <c r="A332" s="8">
        <v>43500</v>
      </c>
      <c r="B332" s="9" t="s">
        <v>81</v>
      </c>
      <c r="C332" s="9">
        <v>680</v>
      </c>
      <c r="D332" s="9">
        <v>1100</v>
      </c>
      <c r="E332" s="9" t="s">
        <v>9</v>
      </c>
      <c r="F332" s="10">
        <v>28</v>
      </c>
      <c r="G332" s="10">
        <v>26</v>
      </c>
      <c r="H332" s="10">
        <v>0</v>
      </c>
      <c r="I332" s="14">
        <f t="shared" ref="I332" si="667">IF(E332="BUY",(G332-F332)*D332,(F332-G332)*D332)</f>
        <v>-2200</v>
      </c>
      <c r="J332" s="14">
        <v>0</v>
      </c>
      <c r="K332" s="14">
        <f t="shared" ref="K332" si="668">SUM(I332,J332)</f>
        <v>-2200</v>
      </c>
    </row>
    <row r="333" spans="1:12" s="12" customFormat="1" ht="15.75">
      <c r="A333" s="8">
        <v>43496</v>
      </c>
      <c r="B333" s="9" t="s">
        <v>113</v>
      </c>
      <c r="C333" s="9">
        <v>600</v>
      </c>
      <c r="D333" s="9">
        <v>1500</v>
      </c>
      <c r="E333" s="9" t="s">
        <v>9</v>
      </c>
      <c r="F333" s="10">
        <v>3.8</v>
      </c>
      <c r="G333" s="10">
        <v>5</v>
      </c>
      <c r="H333" s="10">
        <v>8</v>
      </c>
      <c r="I333" s="14">
        <f t="shared" ref="I333" si="669">IF(E333="BUY",(G333-F333)*D333,(F333-G333)*D333)</f>
        <v>1800.0000000000002</v>
      </c>
      <c r="J333" s="14">
        <f t="shared" ref="J333" si="670">IF(H333=0,"0.00",IF(E333="BUY",(H333-G333)*D333,(G333-H333)*D333))</f>
        <v>4500</v>
      </c>
      <c r="K333" s="14">
        <f t="shared" ref="K333" si="671">SUM(I333,J333)</f>
        <v>6300</v>
      </c>
    </row>
    <row r="334" spans="1:12" s="12" customFormat="1" ht="15.75">
      <c r="A334" s="8">
        <v>43495</v>
      </c>
      <c r="B334" s="9" t="s">
        <v>132</v>
      </c>
      <c r="C334" s="9">
        <v>130</v>
      </c>
      <c r="D334" s="9">
        <v>2250</v>
      </c>
      <c r="E334" s="9" t="s">
        <v>9</v>
      </c>
      <c r="F334" s="10">
        <v>2.35</v>
      </c>
      <c r="G334" s="10">
        <v>3</v>
      </c>
      <c r="H334" s="10">
        <v>3.8</v>
      </c>
      <c r="I334" s="14">
        <f t="shared" ref="I334" si="672">IF(E334="BUY",(G334-F334)*D334,(F334-G334)*D334)</f>
        <v>1462.4999999999998</v>
      </c>
      <c r="J334" s="14">
        <f t="shared" ref="J334" si="673">IF(H334=0,"0.00",IF(E334="BUY",(H334-G334)*D334,(G334-H334)*D334))</f>
        <v>1799.9999999999995</v>
      </c>
      <c r="K334" s="14">
        <f t="shared" ref="K334" si="674">SUM(I334,J334)</f>
        <v>3262.4999999999991</v>
      </c>
    </row>
    <row r="335" spans="1:12" s="12" customFormat="1" ht="15.75">
      <c r="A335" s="8">
        <v>43494</v>
      </c>
      <c r="B335" s="9" t="s">
        <v>147</v>
      </c>
      <c r="C335" s="9">
        <v>520</v>
      </c>
      <c r="D335" s="9">
        <v>1100</v>
      </c>
      <c r="E335" s="9" t="s">
        <v>9</v>
      </c>
      <c r="F335" s="10">
        <v>24.2</v>
      </c>
      <c r="G335" s="10">
        <v>25.8</v>
      </c>
      <c r="H335" s="10">
        <v>30.2</v>
      </c>
      <c r="I335" s="14">
        <f t="shared" ref="I335" si="675">IF(E335="BUY",(G335-F335)*D335,(F335-G335)*D335)</f>
        <v>1760.0000000000016</v>
      </c>
      <c r="J335" s="14">
        <v>0</v>
      </c>
      <c r="K335" s="14">
        <f t="shared" ref="K335" si="676">SUM(I335,J335)</f>
        <v>1760.0000000000016</v>
      </c>
    </row>
    <row r="336" spans="1:12" s="12" customFormat="1" ht="15.75">
      <c r="A336" s="8">
        <v>43494</v>
      </c>
      <c r="B336" s="9" t="s">
        <v>147</v>
      </c>
      <c r="C336" s="9">
        <v>520</v>
      </c>
      <c r="D336" s="9">
        <v>1100</v>
      </c>
      <c r="E336" s="9" t="s">
        <v>9</v>
      </c>
      <c r="F336" s="10">
        <v>11.8</v>
      </c>
      <c r="G336" s="10">
        <v>13.8</v>
      </c>
      <c r="H336" s="10">
        <v>16.350000000000001</v>
      </c>
      <c r="I336" s="14">
        <f t="shared" ref="I336" si="677">IF(E336="BUY",(G336-F336)*D336,(F336-G336)*D336)</f>
        <v>2200</v>
      </c>
      <c r="J336" s="14">
        <f t="shared" ref="J336" si="678">IF(H336=0,"0.00",IF(E336="BUY",(H336-G336)*D336,(G336-H336)*D336))</f>
        <v>2805.0000000000009</v>
      </c>
      <c r="K336" s="14">
        <f t="shared" ref="K336" si="679">SUM(I336,J336)</f>
        <v>5005.0000000000009</v>
      </c>
    </row>
    <row r="337" spans="1:11" s="12" customFormat="1" ht="15.75">
      <c r="A337" s="8">
        <v>43493</v>
      </c>
      <c r="B337" s="9" t="s">
        <v>57</v>
      </c>
      <c r="C337" s="9">
        <v>130</v>
      </c>
      <c r="D337" s="9">
        <v>4500</v>
      </c>
      <c r="E337" s="9" t="s">
        <v>9</v>
      </c>
      <c r="F337" s="10">
        <v>2.6</v>
      </c>
      <c r="G337" s="10">
        <v>3.8</v>
      </c>
      <c r="H337" s="10">
        <v>5</v>
      </c>
      <c r="I337" s="14">
        <f t="shared" ref="I337:I339" si="680">IF(E337="BUY",(G337-F337)*D337,(F337-G337)*D337)</f>
        <v>5399.9999999999991</v>
      </c>
      <c r="J337" s="14">
        <f t="shared" ref="J337" si="681">IF(H337=0,"0.00",IF(E337="BUY",(H337-G337)*D337,(G337-H337)*D337))</f>
        <v>5400.0000000000009</v>
      </c>
      <c r="K337" s="14">
        <f t="shared" ref="K337:K339" si="682">SUM(I337,J337)</f>
        <v>10800</v>
      </c>
    </row>
    <row r="338" spans="1:11" s="12" customFormat="1" ht="15.75">
      <c r="A338" s="8">
        <v>43490</v>
      </c>
      <c r="B338" s="9" t="s">
        <v>38</v>
      </c>
      <c r="C338" s="9">
        <v>760</v>
      </c>
      <c r="D338" s="9">
        <v>1200</v>
      </c>
      <c r="E338" s="9" t="s">
        <v>9</v>
      </c>
      <c r="F338" s="10">
        <v>17.149999999999999</v>
      </c>
      <c r="G338" s="10">
        <v>15</v>
      </c>
      <c r="H338" s="10">
        <v>0</v>
      </c>
      <c r="I338" s="14">
        <f t="shared" si="680"/>
        <v>-2579.9999999999982</v>
      </c>
      <c r="J338" s="14">
        <v>0</v>
      </c>
      <c r="K338" s="14">
        <f t="shared" si="682"/>
        <v>-2579.9999999999982</v>
      </c>
    </row>
    <row r="339" spans="1:11" s="12" customFormat="1" ht="15.75">
      <c r="A339" s="8">
        <v>43490</v>
      </c>
      <c r="B339" s="9" t="s">
        <v>192</v>
      </c>
      <c r="C339" s="9">
        <v>310</v>
      </c>
      <c r="D339" s="9">
        <v>1500</v>
      </c>
      <c r="E339" s="9" t="s">
        <v>9</v>
      </c>
      <c r="F339" s="10">
        <v>14.7</v>
      </c>
      <c r="G339" s="10">
        <v>15.85</v>
      </c>
      <c r="H339" s="10">
        <v>0</v>
      </c>
      <c r="I339" s="14">
        <f t="shared" si="680"/>
        <v>1725.0000000000005</v>
      </c>
      <c r="J339" s="14">
        <v>0</v>
      </c>
      <c r="K339" s="14">
        <f t="shared" si="682"/>
        <v>1725.0000000000005</v>
      </c>
    </row>
    <row r="340" spans="1:11" s="12" customFormat="1" ht="15.75">
      <c r="A340" s="8">
        <v>43488</v>
      </c>
      <c r="B340" s="9" t="s">
        <v>192</v>
      </c>
      <c r="C340" s="9">
        <v>310</v>
      </c>
      <c r="D340" s="9">
        <v>1500</v>
      </c>
      <c r="E340" s="9" t="s">
        <v>9</v>
      </c>
      <c r="F340" s="10">
        <v>9</v>
      </c>
      <c r="G340" s="10">
        <v>10</v>
      </c>
      <c r="H340" s="10">
        <v>12.2</v>
      </c>
      <c r="I340" s="14">
        <f t="shared" ref="I340" si="683">IF(E340="BUY",(G340-F340)*D340,(F340-G340)*D340)</f>
        <v>1500</v>
      </c>
      <c r="J340" s="14">
        <f t="shared" ref="J340" si="684">IF(H340=0,"0.00",IF(E340="BUY",(H340-G340)*D340,(G340-H340)*D340))</f>
        <v>3299.9999999999991</v>
      </c>
      <c r="K340" s="14">
        <f t="shared" ref="K340" si="685">SUM(I340,J340)</f>
        <v>4799.9999999999991</v>
      </c>
    </row>
    <row r="341" spans="1:11" s="12" customFormat="1" ht="15.75">
      <c r="A341" s="8">
        <v>43488</v>
      </c>
      <c r="B341" s="9" t="s">
        <v>191</v>
      </c>
      <c r="C341" s="9">
        <v>520</v>
      </c>
      <c r="D341" s="9">
        <v>1000</v>
      </c>
      <c r="E341" s="9" t="s">
        <v>9</v>
      </c>
      <c r="F341" s="10">
        <v>20.8</v>
      </c>
      <c r="G341" s="10">
        <v>22.8</v>
      </c>
      <c r="H341" s="10">
        <v>25.75</v>
      </c>
      <c r="I341" s="14">
        <f t="shared" ref="I341" si="686">IF(E341="BUY",(G341-F341)*D341,(F341-G341)*D341)</f>
        <v>2000</v>
      </c>
      <c r="J341" s="14">
        <f t="shared" ref="J341" si="687">IF(H341=0,"0.00",IF(E341="BUY",(H341-G341)*D341,(G341-H341)*D341))</f>
        <v>2949.9999999999991</v>
      </c>
      <c r="K341" s="14">
        <f t="shared" ref="K341" si="688">SUM(I341,J341)</f>
        <v>4949.9999999999991</v>
      </c>
    </row>
    <row r="342" spans="1:11" s="12" customFormat="1" ht="15.75">
      <c r="A342" s="8">
        <v>43487</v>
      </c>
      <c r="B342" s="9" t="s">
        <v>146</v>
      </c>
      <c r="C342" s="9">
        <v>210</v>
      </c>
      <c r="D342" s="9">
        <v>1500</v>
      </c>
      <c r="E342" s="9" t="s">
        <v>9</v>
      </c>
      <c r="F342" s="10">
        <v>13.5</v>
      </c>
      <c r="G342" s="10">
        <v>15</v>
      </c>
      <c r="H342" s="10">
        <v>16.5</v>
      </c>
      <c r="I342" s="14">
        <f t="shared" ref="I342" si="689">IF(E342="BUY",(G342-F342)*D342,(F342-G342)*D342)</f>
        <v>2250</v>
      </c>
      <c r="J342" s="14">
        <v>0</v>
      </c>
      <c r="K342" s="14">
        <f t="shared" ref="K342" si="690">SUM(I342,J342)</f>
        <v>2250</v>
      </c>
    </row>
    <row r="343" spans="1:11" s="12" customFormat="1" ht="15.75">
      <c r="A343" s="8">
        <v>43487</v>
      </c>
      <c r="B343" s="9" t="s">
        <v>138</v>
      </c>
      <c r="C343" s="9">
        <v>145</v>
      </c>
      <c r="D343" s="9">
        <v>2250</v>
      </c>
      <c r="E343" s="9" t="s">
        <v>9</v>
      </c>
      <c r="F343" s="10">
        <v>7.5</v>
      </c>
      <c r="G343" s="10">
        <v>8.3000000000000007</v>
      </c>
      <c r="H343" s="10">
        <v>9.1999999999999993</v>
      </c>
      <c r="I343" s="14">
        <f t="shared" ref="I343" si="691">IF(E343="BUY",(G343-F343)*D343,(F343-G343)*D343)</f>
        <v>1800.0000000000016</v>
      </c>
      <c r="J343" s="14">
        <f t="shared" ref="J343" si="692">IF(H343=0,"0.00",IF(E343="BUY",(H343-G343)*D343,(G343-H343)*D343))</f>
        <v>2024.9999999999968</v>
      </c>
      <c r="K343" s="14">
        <f t="shared" ref="K343" si="693">SUM(I343,J343)</f>
        <v>3824.9999999999982</v>
      </c>
    </row>
    <row r="344" spans="1:11" s="12" customFormat="1" ht="15.75">
      <c r="A344" s="8">
        <v>43487</v>
      </c>
      <c r="B344" s="9" t="s">
        <v>36</v>
      </c>
      <c r="C344" s="9">
        <v>800</v>
      </c>
      <c r="D344" s="9">
        <v>500</v>
      </c>
      <c r="E344" s="9" t="s">
        <v>9</v>
      </c>
      <c r="F344" s="10">
        <v>35.85</v>
      </c>
      <c r="G344" s="10">
        <v>36.35</v>
      </c>
      <c r="H344" s="10">
        <v>0</v>
      </c>
      <c r="I344" s="14">
        <f t="shared" ref="I344" si="694">IF(E344="BUY",(G344-F344)*D344,(F344-G344)*D344)</f>
        <v>250</v>
      </c>
      <c r="J344" s="14">
        <v>0</v>
      </c>
      <c r="K344" s="14">
        <f t="shared" ref="K344" si="695">SUM(I344,J344)</f>
        <v>250</v>
      </c>
    </row>
    <row r="345" spans="1:11" s="12" customFormat="1" ht="15.75">
      <c r="A345" s="8">
        <v>43486</v>
      </c>
      <c r="B345" s="9" t="s">
        <v>132</v>
      </c>
      <c r="C345" s="9">
        <v>145</v>
      </c>
      <c r="D345" s="9">
        <v>2250</v>
      </c>
      <c r="E345" s="9" t="s">
        <v>9</v>
      </c>
      <c r="F345" s="10">
        <v>7.1</v>
      </c>
      <c r="G345" s="10">
        <v>7.45</v>
      </c>
      <c r="H345" s="10">
        <v>0</v>
      </c>
      <c r="I345" s="14">
        <f t="shared" ref="I345" si="696">IF(E345="BUY",(G345-F345)*D345,(F345-G345)*D345)</f>
        <v>787.50000000000125</v>
      </c>
      <c r="J345" s="14">
        <v>0</v>
      </c>
      <c r="K345" s="14">
        <f t="shared" ref="K345" si="697">SUM(I345,J345)</f>
        <v>787.50000000000125</v>
      </c>
    </row>
    <row r="346" spans="1:11" s="12" customFormat="1" ht="15.75">
      <c r="A346" s="8">
        <v>43486</v>
      </c>
      <c r="B346" s="9" t="s">
        <v>27</v>
      </c>
      <c r="C346" s="9">
        <v>970</v>
      </c>
      <c r="D346" s="9">
        <v>700</v>
      </c>
      <c r="E346" s="9" t="s">
        <v>9</v>
      </c>
      <c r="F346" s="10">
        <v>23</v>
      </c>
      <c r="G346" s="10">
        <v>26</v>
      </c>
      <c r="H346" s="10">
        <v>30.2</v>
      </c>
      <c r="I346" s="14">
        <f t="shared" ref="I346" si="698">IF(E346="BUY",(G346-F346)*D346,(F346-G346)*D346)</f>
        <v>2100</v>
      </c>
      <c r="J346" s="14">
        <v>0</v>
      </c>
      <c r="K346" s="14">
        <f t="shared" ref="K346" si="699">SUM(I346,J346)</f>
        <v>2100</v>
      </c>
    </row>
    <row r="347" spans="1:11" s="12" customFormat="1" ht="15.75">
      <c r="A347" s="8">
        <v>43483</v>
      </c>
      <c r="B347" s="9" t="s">
        <v>40</v>
      </c>
      <c r="C347" s="9">
        <v>650</v>
      </c>
      <c r="D347" s="9">
        <v>900</v>
      </c>
      <c r="E347" s="9" t="s">
        <v>9</v>
      </c>
      <c r="F347" s="10">
        <v>30.05</v>
      </c>
      <c r="G347" s="10">
        <v>28</v>
      </c>
      <c r="H347" s="10">
        <v>0</v>
      </c>
      <c r="I347" s="14">
        <f t="shared" ref="I347" si="700">IF(E347="BUY",(G347-F347)*D347,(F347-G347)*D347)</f>
        <v>-1845.0000000000007</v>
      </c>
      <c r="J347" s="14">
        <v>0</v>
      </c>
      <c r="K347" s="14">
        <f t="shared" ref="K347" si="701">SUM(I347,J347)</f>
        <v>-1845.0000000000007</v>
      </c>
    </row>
    <row r="348" spans="1:11" s="12" customFormat="1" ht="15.75">
      <c r="A348" s="8">
        <v>43483</v>
      </c>
      <c r="B348" s="9" t="s">
        <v>21</v>
      </c>
      <c r="C348" s="9">
        <v>860</v>
      </c>
      <c r="D348" s="9">
        <v>600</v>
      </c>
      <c r="E348" s="9" t="s">
        <v>9</v>
      </c>
      <c r="F348" s="10">
        <v>35.15</v>
      </c>
      <c r="G348" s="10">
        <v>32.049999999999997</v>
      </c>
      <c r="H348" s="10">
        <v>0</v>
      </c>
      <c r="I348" s="14">
        <f t="shared" ref="I348" si="702">IF(E348="BUY",(G348-F348)*D348,(F348-G348)*D348)</f>
        <v>-1860.0000000000009</v>
      </c>
      <c r="J348" s="14">
        <v>0</v>
      </c>
      <c r="K348" s="14">
        <f t="shared" ref="K348" si="703">SUM(I348,J348)</f>
        <v>-1860.0000000000009</v>
      </c>
    </row>
    <row r="349" spans="1:11" s="12" customFormat="1" ht="15.75">
      <c r="A349" s="8">
        <v>43482</v>
      </c>
      <c r="B349" s="9" t="s">
        <v>190</v>
      </c>
      <c r="C349" s="9">
        <v>390</v>
      </c>
      <c r="D349" s="9">
        <v>2500</v>
      </c>
      <c r="E349" s="9" t="s">
        <v>9</v>
      </c>
      <c r="F349" s="10">
        <v>10.85</v>
      </c>
      <c r="G349" s="10">
        <v>11.8</v>
      </c>
      <c r="H349" s="10">
        <v>12.8</v>
      </c>
      <c r="I349" s="14">
        <f t="shared" ref="I349" si="704">IF(E349="BUY",(G349-F349)*D349,(F349-G349)*D349)</f>
        <v>2375.0000000000027</v>
      </c>
      <c r="J349" s="14">
        <v>0</v>
      </c>
      <c r="K349" s="14">
        <f t="shared" ref="K349" si="705">SUM(I349,J349)</f>
        <v>2375.0000000000027</v>
      </c>
    </row>
    <row r="350" spans="1:11" s="12" customFormat="1" ht="15.75">
      <c r="A350" s="8">
        <v>43482</v>
      </c>
      <c r="B350" s="9" t="s">
        <v>69</v>
      </c>
      <c r="C350" s="9">
        <v>350</v>
      </c>
      <c r="D350" s="9">
        <v>1800</v>
      </c>
      <c r="E350" s="9" t="s">
        <v>9</v>
      </c>
      <c r="F350" s="10">
        <v>8</v>
      </c>
      <c r="G350" s="10">
        <v>8.6</v>
      </c>
      <c r="H350" s="10">
        <v>10</v>
      </c>
      <c r="I350" s="14">
        <f t="shared" ref="I350" si="706">IF(E350="BUY",(G350-F350)*D350,(F350-G350)*D350)</f>
        <v>1079.9999999999993</v>
      </c>
      <c r="J350" s="14">
        <v>0</v>
      </c>
      <c r="K350" s="14">
        <f t="shared" ref="K350" si="707">SUM(I350,J350)</f>
        <v>1079.9999999999993</v>
      </c>
    </row>
    <row r="351" spans="1:11" s="12" customFormat="1" ht="15.75">
      <c r="A351" s="8">
        <v>43481</v>
      </c>
      <c r="B351" s="9" t="s">
        <v>189</v>
      </c>
      <c r="C351" s="9">
        <v>300</v>
      </c>
      <c r="D351" s="9">
        <v>3000</v>
      </c>
      <c r="E351" s="9" t="s">
        <v>9</v>
      </c>
      <c r="F351" s="10">
        <v>10.85</v>
      </c>
      <c r="G351" s="10">
        <v>10.85</v>
      </c>
      <c r="H351" s="10">
        <v>0</v>
      </c>
      <c r="I351" s="14">
        <f t="shared" ref="I351" si="708">IF(E351="BUY",(G351-F351)*D351,(F351-G351)*D351)</f>
        <v>0</v>
      </c>
      <c r="J351" s="14">
        <v>0</v>
      </c>
      <c r="K351" s="14">
        <f t="shared" ref="K351" si="709">SUM(I351,J351)</f>
        <v>0</v>
      </c>
    </row>
    <row r="352" spans="1:11" s="12" customFormat="1" ht="15.75">
      <c r="A352" s="8">
        <v>43481</v>
      </c>
      <c r="B352" s="9" t="s">
        <v>185</v>
      </c>
      <c r="C352" s="9">
        <v>280</v>
      </c>
      <c r="D352" s="9">
        <v>2000</v>
      </c>
      <c r="E352" s="9" t="s">
        <v>9</v>
      </c>
      <c r="F352" s="10">
        <v>9</v>
      </c>
      <c r="G352" s="10">
        <v>9.1</v>
      </c>
      <c r="H352" s="10">
        <v>0</v>
      </c>
      <c r="I352" s="14">
        <f t="shared" ref="I352" si="710">IF(E352="BUY",(G352-F352)*D352,(F352-G352)*D352)</f>
        <v>199.99999999999929</v>
      </c>
      <c r="J352" s="14" t="str">
        <f t="shared" ref="J352" si="711">IF(H352=0,"0.00",IF(E352="BUY",(H352-G352)*D352,(G352-H352)*D352))</f>
        <v>0.00</v>
      </c>
      <c r="K352" s="14">
        <f t="shared" ref="K352" si="712">SUM(I352,J352)</f>
        <v>199.99999999999929</v>
      </c>
    </row>
    <row r="353" spans="1:11" s="12" customFormat="1" ht="15.75">
      <c r="A353" s="8">
        <v>43481</v>
      </c>
      <c r="B353" s="9" t="s">
        <v>79</v>
      </c>
      <c r="C353" s="9">
        <v>1200</v>
      </c>
      <c r="D353" s="9">
        <v>750</v>
      </c>
      <c r="E353" s="9" t="s">
        <v>9</v>
      </c>
      <c r="F353" s="10">
        <v>50</v>
      </c>
      <c r="G353" s="10">
        <v>53</v>
      </c>
      <c r="H353" s="10">
        <v>56.2</v>
      </c>
      <c r="I353" s="14">
        <f t="shared" ref="I353" si="713">IF(E353="BUY",(G353-F353)*D353,(F353-G353)*D353)</f>
        <v>2250</v>
      </c>
      <c r="J353" s="14">
        <f t="shared" ref="J353" si="714">IF(H353=0,"0.00",IF(E353="BUY",(H353-G353)*D353,(G353-H353)*D353))</f>
        <v>2400.0000000000023</v>
      </c>
      <c r="K353" s="14">
        <f t="shared" ref="K353" si="715">SUM(I353,J353)</f>
        <v>4650.0000000000018</v>
      </c>
    </row>
    <row r="354" spans="1:11" s="12" customFormat="1" ht="15.75">
      <c r="A354" s="8">
        <v>43480</v>
      </c>
      <c r="B354" s="9" t="s">
        <v>21</v>
      </c>
      <c r="C354" s="9">
        <v>840</v>
      </c>
      <c r="D354" s="9">
        <v>600</v>
      </c>
      <c r="E354" s="9" t="s">
        <v>9</v>
      </c>
      <c r="F354" s="10">
        <v>44</v>
      </c>
      <c r="G354" s="10">
        <v>41.5</v>
      </c>
      <c r="H354" s="10">
        <v>16.5</v>
      </c>
      <c r="I354" s="14">
        <f t="shared" ref="I354" si="716">IF(E354="BUY",(G354-F354)*D354,(F354-G354)*D354)</f>
        <v>-1500</v>
      </c>
      <c r="J354" s="14">
        <v>0</v>
      </c>
      <c r="K354" s="14">
        <f t="shared" ref="K354" si="717">SUM(I354,J354)</f>
        <v>-1500</v>
      </c>
    </row>
    <row r="355" spans="1:11" s="12" customFormat="1" ht="15.75">
      <c r="A355" s="8">
        <v>43480</v>
      </c>
      <c r="B355" s="9" t="s">
        <v>129</v>
      </c>
      <c r="C355" s="9">
        <v>220</v>
      </c>
      <c r="D355" s="9">
        <v>1500</v>
      </c>
      <c r="E355" s="9" t="s">
        <v>9</v>
      </c>
      <c r="F355" s="10">
        <v>13.7</v>
      </c>
      <c r="G355" s="10">
        <v>15</v>
      </c>
      <c r="H355" s="10">
        <v>16.5</v>
      </c>
      <c r="I355" s="14">
        <f t="shared" ref="I355" si="718">IF(E355="BUY",(G355-F355)*D355,(F355-G355)*D355)</f>
        <v>1950.0000000000011</v>
      </c>
      <c r="J355" s="14">
        <v>0</v>
      </c>
      <c r="K355" s="14">
        <f t="shared" ref="K355" si="719">SUM(I355,J355)</f>
        <v>1950.0000000000011</v>
      </c>
    </row>
    <row r="356" spans="1:11" s="12" customFormat="1" ht="15.75">
      <c r="A356" s="8">
        <v>43480</v>
      </c>
      <c r="B356" s="9" t="s">
        <v>188</v>
      </c>
      <c r="C356" s="9">
        <v>1140</v>
      </c>
      <c r="D356" s="9">
        <v>500</v>
      </c>
      <c r="E356" s="9" t="s">
        <v>9</v>
      </c>
      <c r="F356" s="10">
        <v>32.799999999999997</v>
      </c>
      <c r="G356" s="10">
        <v>35</v>
      </c>
      <c r="H356" s="10">
        <v>38</v>
      </c>
      <c r="I356" s="14">
        <f t="shared" ref="I356" si="720">IF(E356="BUY",(G356-F356)*D356,(F356-G356)*D356)</f>
        <v>1100.0000000000014</v>
      </c>
      <c r="J356" s="14">
        <f t="shared" ref="J356" si="721">IF(H356=0,"0.00",IF(E356="BUY",(H356-G356)*D356,(G356-H356)*D356))</f>
        <v>1500</v>
      </c>
      <c r="K356" s="14">
        <f t="shared" ref="K356" si="722">SUM(I356,J356)</f>
        <v>2600.0000000000014</v>
      </c>
    </row>
    <row r="357" spans="1:11" s="12" customFormat="1" ht="15.75">
      <c r="A357" s="8">
        <v>43479</v>
      </c>
      <c r="B357" s="9" t="s">
        <v>168</v>
      </c>
      <c r="C357" s="9">
        <v>7400</v>
      </c>
      <c r="D357" s="9">
        <v>75</v>
      </c>
      <c r="E357" s="9" t="s">
        <v>9</v>
      </c>
      <c r="F357" s="10">
        <v>160</v>
      </c>
      <c r="G357" s="10">
        <v>180</v>
      </c>
      <c r="H357" s="10">
        <v>200</v>
      </c>
      <c r="I357" s="14">
        <f t="shared" ref="I357" si="723">IF(E357="BUY",(G357-F357)*D357,(F357-G357)*D357)</f>
        <v>1500</v>
      </c>
      <c r="J357" s="14">
        <v>0</v>
      </c>
      <c r="K357" s="14">
        <f t="shared" ref="K357" si="724">SUM(I357,J357)</f>
        <v>1500</v>
      </c>
    </row>
    <row r="358" spans="1:11" s="12" customFormat="1" ht="15.75">
      <c r="A358" s="8">
        <v>43479</v>
      </c>
      <c r="B358" s="9" t="s">
        <v>152</v>
      </c>
      <c r="C358" s="9">
        <v>250</v>
      </c>
      <c r="D358" s="9">
        <v>1200</v>
      </c>
      <c r="E358" s="9" t="s">
        <v>9</v>
      </c>
      <c r="F358" s="10">
        <v>15</v>
      </c>
      <c r="G358" s="10">
        <v>16.5</v>
      </c>
      <c r="H358" s="10">
        <v>20.3</v>
      </c>
      <c r="I358" s="14">
        <f t="shared" ref="I358" si="725">IF(E358="BUY",(G358-F358)*D358,(F358-G358)*D358)</f>
        <v>1800</v>
      </c>
      <c r="J358" s="14">
        <f t="shared" ref="J358" si="726">IF(H358=0,"0.00",IF(E358="BUY",(H358-G358)*D358,(G358-H358)*D358))</f>
        <v>4560.0000000000009</v>
      </c>
      <c r="K358" s="14">
        <f t="shared" ref="K358" si="727">SUM(I358,J358)</f>
        <v>6360.0000000000009</v>
      </c>
    </row>
    <row r="359" spans="1:11" s="12" customFormat="1" ht="15.75">
      <c r="A359" s="8">
        <v>43476</v>
      </c>
      <c r="B359" s="9" t="s">
        <v>187</v>
      </c>
      <c r="C359" s="9">
        <v>95</v>
      </c>
      <c r="D359" s="9">
        <v>4000</v>
      </c>
      <c r="E359" s="9" t="s">
        <v>9</v>
      </c>
      <c r="F359" s="10">
        <v>3.6</v>
      </c>
      <c r="G359" s="10">
        <v>0</v>
      </c>
      <c r="H359" s="10">
        <v>0</v>
      </c>
      <c r="I359" s="14">
        <v>0</v>
      </c>
      <c r="J359" s="14" t="str">
        <f t="shared" ref="J359" si="728">IF(H359=0,"0.00",IF(E359="BUY",(H359-G359)*D359,(G359-H359)*D359))</f>
        <v>0.00</v>
      </c>
      <c r="K359" s="14">
        <v>0</v>
      </c>
    </row>
    <row r="360" spans="1:11" s="12" customFormat="1" ht="15.75">
      <c r="A360" s="8">
        <v>43475</v>
      </c>
      <c r="B360" s="9" t="s">
        <v>186</v>
      </c>
      <c r="C360" s="9">
        <v>1400</v>
      </c>
      <c r="D360" s="9">
        <v>700</v>
      </c>
      <c r="E360" s="9" t="s">
        <v>9</v>
      </c>
      <c r="F360" s="10">
        <v>38</v>
      </c>
      <c r="G360" s="10">
        <v>40.5</v>
      </c>
      <c r="H360" s="10">
        <v>0</v>
      </c>
      <c r="I360" s="14">
        <f t="shared" ref="I360" si="729">IF(E360="BUY",(G360-F360)*D360,(F360-G360)*D360)</f>
        <v>1750</v>
      </c>
      <c r="J360" s="14" t="str">
        <f t="shared" ref="J360" si="730">IF(H360=0,"0.00",IF(E360="BUY",(H360-G360)*D360,(G360-H360)*D360))</f>
        <v>0.00</v>
      </c>
      <c r="K360" s="14">
        <f t="shared" ref="K360" si="731">SUM(I360,J360)</f>
        <v>1750</v>
      </c>
    </row>
    <row r="361" spans="1:11" s="12" customFormat="1" ht="15.75">
      <c r="A361" s="8">
        <v>43475</v>
      </c>
      <c r="B361" s="9" t="s">
        <v>112</v>
      </c>
      <c r="C361" s="9">
        <v>760</v>
      </c>
      <c r="D361" s="9">
        <v>1000</v>
      </c>
      <c r="E361" s="9" t="s">
        <v>9</v>
      </c>
      <c r="F361" s="10">
        <v>23.5</v>
      </c>
      <c r="G361" s="10">
        <v>26</v>
      </c>
      <c r="H361" s="10">
        <v>28.55</v>
      </c>
      <c r="I361" s="14">
        <f t="shared" ref="I361" si="732">IF(E361="BUY",(G361-F361)*D361,(F361-G361)*D361)</f>
        <v>2500</v>
      </c>
      <c r="J361" s="14">
        <f t="shared" ref="J361" si="733">IF(H361=0,"0.00",IF(E361="BUY",(H361-G361)*D361,(G361-H361)*D361))</f>
        <v>2550.0000000000009</v>
      </c>
      <c r="K361" s="14">
        <f t="shared" ref="K361" si="734">SUM(I361,J361)</f>
        <v>5050.0000000000009</v>
      </c>
    </row>
    <row r="362" spans="1:11" s="12" customFormat="1" ht="15.75">
      <c r="A362" s="8">
        <v>43474</v>
      </c>
      <c r="B362" s="9" t="s">
        <v>81</v>
      </c>
      <c r="C362" s="9">
        <v>740</v>
      </c>
      <c r="D362" s="9">
        <v>1100</v>
      </c>
      <c r="E362" s="9" t="s">
        <v>9</v>
      </c>
      <c r="F362" s="10">
        <v>24.65</v>
      </c>
      <c r="G362" s="10">
        <v>26</v>
      </c>
      <c r="H362" s="10">
        <v>30.2</v>
      </c>
      <c r="I362" s="14">
        <f t="shared" ref="I362" si="735">IF(E362="BUY",(G362-F362)*D362,(F362-G362)*D362)</f>
        <v>1485.0000000000016</v>
      </c>
      <c r="J362" s="14">
        <v>0</v>
      </c>
      <c r="K362" s="14">
        <f t="shared" ref="K362" si="736">SUM(I362,J362)</f>
        <v>1485.0000000000016</v>
      </c>
    </row>
    <row r="363" spans="1:11" s="12" customFormat="1" ht="15.75">
      <c r="A363" s="8">
        <v>43474</v>
      </c>
      <c r="B363" s="9" t="s">
        <v>146</v>
      </c>
      <c r="C363" s="9">
        <v>230</v>
      </c>
      <c r="D363" s="9">
        <v>1500</v>
      </c>
      <c r="E363" s="9" t="s">
        <v>9</v>
      </c>
      <c r="F363" s="10">
        <v>13.8</v>
      </c>
      <c r="G363" s="10">
        <v>15.15</v>
      </c>
      <c r="H363" s="10">
        <v>18.2</v>
      </c>
      <c r="I363" s="14">
        <f t="shared" ref="I363" si="737">IF(E363="BUY",(G363-F363)*D363,(F363-G363)*D363)</f>
        <v>2024.9999999999995</v>
      </c>
      <c r="J363" s="14">
        <v>0</v>
      </c>
      <c r="K363" s="14">
        <f t="shared" ref="K363" si="738">SUM(I363,J363)</f>
        <v>2024.9999999999995</v>
      </c>
    </row>
    <row r="364" spans="1:11" s="12" customFormat="1" ht="15.75">
      <c r="A364" s="8">
        <v>43474</v>
      </c>
      <c r="B364" s="9" t="s">
        <v>138</v>
      </c>
      <c r="C364" s="9">
        <v>155</v>
      </c>
      <c r="D364" s="9">
        <v>2250</v>
      </c>
      <c r="E364" s="9" t="s">
        <v>9</v>
      </c>
      <c r="F364" s="10">
        <v>6.2</v>
      </c>
      <c r="G364" s="10">
        <v>7.3</v>
      </c>
      <c r="H364" s="10">
        <v>9.1999999999999993</v>
      </c>
      <c r="I364" s="14">
        <f t="shared" ref="I364" si="739">IF(E364="BUY",(G364-F364)*D364,(F364-G364)*D364)</f>
        <v>2474.9999999999991</v>
      </c>
      <c r="J364" s="14">
        <f t="shared" ref="J364" si="740">IF(H364=0,"0.00",IF(E364="BUY",(H364-G364)*D364,(G364-H364)*D364))</f>
        <v>4274.9999999999991</v>
      </c>
      <c r="K364" s="14">
        <f t="shared" ref="K364" si="741">SUM(I364,J364)</f>
        <v>6749.9999999999982</v>
      </c>
    </row>
    <row r="365" spans="1:11" s="12" customFormat="1" ht="15.75">
      <c r="A365" s="8">
        <v>43473</v>
      </c>
      <c r="B365" s="9" t="s">
        <v>185</v>
      </c>
      <c r="C365" s="9">
        <v>285</v>
      </c>
      <c r="D365" s="9">
        <v>2000</v>
      </c>
      <c r="E365" s="9" t="s">
        <v>9</v>
      </c>
      <c r="F365" s="10">
        <v>10.8</v>
      </c>
      <c r="G365" s="10">
        <v>11.8</v>
      </c>
      <c r="H365" s="10">
        <v>13.5</v>
      </c>
      <c r="I365" s="14">
        <f t="shared" ref="I365" si="742">IF(E365="BUY",(G365-F365)*D365,(F365-G365)*D365)</f>
        <v>2000</v>
      </c>
      <c r="J365" s="14">
        <f t="shared" ref="J365" si="743">IF(H365=0,"0.00",IF(E365="BUY",(H365-G365)*D365,(G365-H365)*D365))</f>
        <v>3399.9999999999986</v>
      </c>
      <c r="K365" s="14">
        <f t="shared" ref="K365" si="744">SUM(I365,J365)</f>
        <v>5399.9999999999982</v>
      </c>
    </row>
    <row r="366" spans="1:11" s="12" customFormat="1" ht="15.75">
      <c r="A366" s="8">
        <v>43473</v>
      </c>
      <c r="B366" s="9" t="s">
        <v>147</v>
      </c>
      <c r="C366" s="9">
        <v>460</v>
      </c>
      <c r="D366" s="9">
        <v>1100</v>
      </c>
      <c r="E366" s="9" t="s">
        <v>9</v>
      </c>
      <c r="F366" s="10">
        <v>20.8</v>
      </c>
      <c r="G366" s="10">
        <v>23</v>
      </c>
      <c r="H366" s="10">
        <v>26</v>
      </c>
      <c r="I366" s="14">
        <f t="shared" ref="I366" si="745">IF(E366="BUY",(G366-F366)*D366,(F366-G366)*D366)</f>
        <v>2419.9999999999991</v>
      </c>
      <c r="J366" s="14">
        <v>0</v>
      </c>
      <c r="K366" s="14">
        <f t="shared" ref="K366" si="746">SUM(I366,J366)</f>
        <v>2419.9999999999991</v>
      </c>
    </row>
    <row r="367" spans="1:11" s="12" customFormat="1" ht="15.75">
      <c r="A367" s="8">
        <v>43472</v>
      </c>
      <c r="B367" s="9" t="s">
        <v>81</v>
      </c>
      <c r="C367" s="9">
        <v>740</v>
      </c>
      <c r="D367" s="9">
        <v>1100</v>
      </c>
      <c r="E367" s="9" t="s">
        <v>9</v>
      </c>
      <c r="F367" s="10">
        <v>25.3</v>
      </c>
      <c r="G367" s="10">
        <v>26</v>
      </c>
      <c r="H367" s="10">
        <v>30.2</v>
      </c>
      <c r="I367" s="14">
        <f t="shared" ref="I367" si="747">IF(E367="BUY",(G367-F367)*D367,(F367-G367)*D367)</f>
        <v>769.9999999999992</v>
      </c>
      <c r="J367" s="14">
        <v>0</v>
      </c>
      <c r="K367" s="14">
        <f t="shared" ref="K367" si="748">SUM(I367,J367)</f>
        <v>769.9999999999992</v>
      </c>
    </row>
    <row r="368" spans="1:11" s="12" customFormat="1" ht="15.75">
      <c r="A368" s="8">
        <v>43469</v>
      </c>
      <c r="B368" s="9" t="s">
        <v>89</v>
      </c>
      <c r="C368" s="9">
        <v>320</v>
      </c>
      <c r="D368" s="9">
        <v>1500</v>
      </c>
      <c r="E368" s="9" t="s">
        <v>9</v>
      </c>
      <c r="F368" s="10">
        <v>11.6</v>
      </c>
      <c r="G368" s="10">
        <v>12.8</v>
      </c>
      <c r="H368" s="10">
        <v>14.6</v>
      </c>
      <c r="I368" s="14">
        <f t="shared" ref="I368" si="749">IF(E368="BUY",(G368-F368)*D368,(F368-G368)*D368)</f>
        <v>1800.0000000000016</v>
      </c>
      <c r="J368" s="14">
        <f t="shared" ref="J368" si="750">IF(H368=0,"0.00",IF(E368="BUY",(H368-G368)*D368,(G368-H368)*D368))</f>
        <v>2699.9999999999982</v>
      </c>
      <c r="K368" s="14">
        <f t="shared" ref="K368" si="751">SUM(I368,J368)</f>
        <v>4500</v>
      </c>
    </row>
    <row r="369" spans="1:11" s="12" customFormat="1" ht="15.75">
      <c r="A369" s="8">
        <v>43469</v>
      </c>
      <c r="B369" s="9" t="s">
        <v>184</v>
      </c>
      <c r="C369" s="9">
        <v>880</v>
      </c>
      <c r="D369" s="9">
        <v>500</v>
      </c>
      <c r="E369" s="9" t="s">
        <v>9</v>
      </c>
      <c r="F369" s="10">
        <v>41</v>
      </c>
      <c r="G369" s="10">
        <v>50.3</v>
      </c>
      <c r="H369" s="10">
        <v>55.5</v>
      </c>
      <c r="I369" s="14">
        <f t="shared" ref="I369" si="752">IF(E369="BUY",(G369-F369)*D369,(F369-G369)*D369)</f>
        <v>4649.9999999999982</v>
      </c>
      <c r="J369" s="14">
        <f t="shared" ref="J369" si="753">IF(H369=0,"0.00",IF(E369="BUY",(H369-G369)*D369,(G369-H369)*D369))</f>
        <v>2600.0000000000014</v>
      </c>
      <c r="K369" s="14">
        <f t="shared" ref="K369" si="754">SUM(I369,J369)</f>
        <v>7250</v>
      </c>
    </row>
    <row r="370" spans="1:11" s="12" customFormat="1" ht="15.75">
      <c r="A370" s="8">
        <v>43468</v>
      </c>
      <c r="B370" s="9" t="s">
        <v>183</v>
      </c>
      <c r="C370" s="9">
        <v>230</v>
      </c>
      <c r="D370" s="9">
        <v>2000</v>
      </c>
      <c r="E370" s="9" t="s">
        <v>9</v>
      </c>
      <c r="F370" s="10">
        <v>8.1999999999999993</v>
      </c>
      <c r="G370" s="10">
        <v>9</v>
      </c>
      <c r="H370" s="10">
        <v>11</v>
      </c>
      <c r="I370" s="14">
        <f t="shared" ref="I370" si="755">IF(E370="BUY",(G370-F370)*D370,(F370-G370)*D370)</f>
        <v>1600.0000000000014</v>
      </c>
      <c r="J370" s="14">
        <v>0</v>
      </c>
      <c r="K370" s="14">
        <f t="shared" ref="K370" si="756">SUM(I370,J370)</f>
        <v>1600.0000000000014</v>
      </c>
    </row>
    <row r="371" spans="1:11" s="12" customFormat="1" ht="15.75">
      <c r="A371" s="8">
        <v>43468</v>
      </c>
      <c r="B371" s="9" t="s">
        <v>138</v>
      </c>
      <c r="C371" s="9">
        <v>155</v>
      </c>
      <c r="D371" s="9">
        <v>2250</v>
      </c>
      <c r="E371" s="9" t="s">
        <v>9</v>
      </c>
      <c r="F371" s="10">
        <v>8.5</v>
      </c>
      <c r="G371" s="10">
        <v>9.6</v>
      </c>
      <c r="H371" s="10">
        <v>11</v>
      </c>
      <c r="I371" s="14">
        <f t="shared" ref="I371" si="757">IF(E371="BUY",(G371-F371)*D371,(F371-G371)*D371)</f>
        <v>2474.9999999999991</v>
      </c>
      <c r="J371" s="14">
        <f t="shared" ref="J371" si="758">IF(H371=0,"0.00",IF(E371="BUY",(H371-G371)*D371,(G371-H371)*D371))</f>
        <v>3150.0000000000009</v>
      </c>
      <c r="K371" s="14">
        <f t="shared" ref="K371" si="759">SUM(I371,J371)</f>
        <v>5625</v>
      </c>
    </row>
    <row r="372" spans="1:11" s="12" customFormat="1" ht="15.75">
      <c r="A372" s="8">
        <v>43465</v>
      </c>
      <c r="B372" s="9" t="s">
        <v>132</v>
      </c>
      <c r="C372" s="9">
        <v>165</v>
      </c>
      <c r="D372" s="9">
        <v>2250</v>
      </c>
      <c r="E372" s="9" t="s">
        <v>9</v>
      </c>
      <c r="F372" s="10">
        <v>9</v>
      </c>
      <c r="G372" s="10">
        <v>10</v>
      </c>
      <c r="H372" s="10">
        <v>11.8</v>
      </c>
      <c r="I372" s="14">
        <f t="shared" ref="I372" si="760">IF(E372="BUY",(G372-F372)*D372,(F372-G372)*D372)</f>
        <v>2250</v>
      </c>
      <c r="J372" s="14">
        <v>0</v>
      </c>
      <c r="K372" s="14">
        <f t="shared" ref="K372" si="761">SUM(I372,J372)</f>
        <v>2250</v>
      </c>
    </row>
    <row r="373" spans="1:11" s="12" customFormat="1" ht="15.75">
      <c r="A373" s="8">
        <v>43462</v>
      </c>
      <c r="B373" s="9" t="s">
        <v>83</v>
      </c>
      <c r="C373" s="9">
        <v>600</v>
      </c>
      <c r="D373" s="9">
        <v>1000</v>
      </c>
      <c r="E373" s="9" t="s">
        <v>9</v>
      </c>
      <c r="F373" s="10">
        <v>26.85</v>
      </c>
      <c r="G373" s="10">
        <v>29</v>
      </c>
      <c r="H373" s="10">
        <v>32.299999999999997</v>
      </c>
      <c r="I373" s="14">
        <f t="shared" ref="I373" si="762">IF(E373="BUY",(G373-F373)*D373,(F373-G373)*D373)</f>
        <v>2149.9999999999986</v>
      </c>
      <c r="J373" s="14">
        <f t="shared" ref="J373" si="763">IF(H373=0,"0.00",IF(E373="BUY",(H373-G373)*D373,(G373-H373)*D373))</f>
        <v>3299.9999999999973</v>
      </c>
      <c r="K373" s="14">
        <f t="shared" ref="K373" si="764">SUM(I373,J373)</f>
        <v>5449.9999999999964</v>
      </c>
    </row>
    <row r="374" spans="1:11" s="12" customFormat="1" ht="15.75">
      <c r="A374" s="8">
        <v>43461</v>
      </c>
      <c r="B374" s="9" t="s">
        <v>152</v>
      </c>
      <c r="C374" s="9">
        <v>260</v>
      </c>
      <c r="D374" s="9">
        <v>1200</v>
      </c>
      <c r="E374" s="9" t="s">
        <v>9</v>
      </c>
      <c r="F374" s="10">
        <v>6.55</v>
      </c>
      <c r="G374" s="10">
        <v>8.3000000000000007</v>
      </c>
      <c r="H374" s="10">
        <v>13.65</v>
      </c>
      <c r="I374" s="14">
        <f t="shared" ref="I374" si="765">IF(E374="BUY",(G374-F374)*D374,(F374-G374)*D374)</f>
        <v>2100.0000000000009</v>
      </c>
      <c r="J374" s="14">
        <f t="shared" ref="J374" si="766">IF(H374=0,"0.00",IF(E374="BUY",(H374-G374)*D374,(G374-H374)*D374))</f>
        <v>6420</v>
      </c>
      <c r="K374" s="14">
        <f t="shared" ref="K374" si="767">SUM(I374,J374)</f>
        <v>8520</v>
      </c>
    </row>
    <row r="375" spans="1:11" s="12" customFormat="1" ht="15.75">
      <c r="A375" s="8">
        <v>43461</v>
      </c>
      <c r="B375" s="9" t="s">
        <v>81</v>
      </c>
      <c r="C375" s="9">
        <v>680</v>
      </c>
      <c r="D375" s="9">
        <v>1100</v>
      </c>
      <c r="E375" s="9" t="s">
        <v>9</v>
      </c>
      <c r="F375" s="10">
        <v>15.35</v>
      </c>
      <c r="G375" s="10">
        <v>18.2</v>
      </c>
      <c r="H375" s="10">
        <v>23</v>
      </c>
      <c r="I375" s="14">
        <f t="shared" ref="I375:I376" si="768">IF(E375="BUY",(G375-F375)*D375,(F375-G375)*D375)</f>
        <v>3134.9999999999995</v>
      </c>
      <c r="J375" s="14">
        <v>0</v>
      </c>
      <c r="K375" s="14">
        <f t="shared" ref="K375:K376" si="769">SUM(I375,J375)</f>
        <v>3134.9999999999995</v>
      </c>
    </row>
    <row r="376" spans="1:11" s="12" customFormat="1" ht="15.75">
      <c r="A376" s="8">
        <v>43461</v>
      </c>
      <c r="B376" s="9" t="s">
        <v>152</v>
      </c>
      <c r="C376" s="9">
        <v>260</v>
      </c>
      <c r="D376" s="9">
        <v>1200</v>
      </c>
      <c r="E376" s="9" t="s">
        <v>9</v>
      </c>
      <c r="F376" s="10">
        <v>7</v>
      </c>
      <c r="G376" s="10">
        <v>7.6</v>
      </c>
      <c r="H376" s="10">
        <v>0</v>
      </c>
      <c r="I376" s="14">
        <f t="shared" si="768"/>
        <v>719.99999999999955</v>
      </c>
      <c r="J376" s="14">
        <v>0</v>
      </c>
      <c r="K376" s="14">
        <f t="shared" si="769"/>
        <v>719.99999999999955</v>
      </c>
    </row>
    <row r="377" spans="1:11" s="12" customFormat="1" ht="15.75">
      <c r="A377" s="8">
        <v>43460</v>
      </c>
      <c r="B377" s="9" t="s">
        <v>88</v>
      </c>
      <c r="C377" s="9">
        <v>155</v>
      </c>
      <c r="D377" s="9">
        <v>4500</v>
      </c>
      <c r="E377" s="9" t="s">
        <v>9</v>
      </c>
      <c r="F377" s="10">
        <v>1.5</v>
      </c>
      <c r="G377" s="10">
        <v>2</v>
      </c>
      <c r="H377" s="10">
        <v>2.8</v>
      </c>
      <c r="I377" s="14">
        <f t="shared" ref="I377" si="770">IF(E377="BUY",(G377-F377)*D377,(F377-G377)*D377)</f>
        <v>2250</v>
      </c>
      <c r="J377" s="14">
        <v>0</v>
      </c>
      <c r="K377" s="14">
        <f t="shared" ref="K377" si="771">SUM(I377,J377)</f>
        <v>2250</v>
      </c>
    </row>
    <row r="378" spans="1:11" s="12" customFormat="1" ht="15.75">
      <c r="A378" s="8">
        <v>43460</v>
      </c>
      <c r="B378" s="9" t="s">
        <v>138</v>
      </c>
      <c r="C378" s="9">
        <v>160</v>
      </c>
      <c r="D378" s="9">
        <v>2500</v>
      </c>
      <c r="E378" s="9" t="s">
        <v>9</v>
      </c>
      <c r="F378" s="10">
        <v>6.5</v>
      </c>
      <c r="G378" s="10">
        <v>7.5</v>
      </c>
      <c r="H378" s="10">
        <v>9.1999999999999993</v>
      </c>
      <c r="I378" s="14">
        <f t="shared" ref="I378" si="772">IF(E378="BUY",(G378-F378)*D378,(F378-G378)*D378)</f>
        <v>2500</v>
      </c>
      <c r="J378" s="14">
        <v>0</v>
      </c>
      <c r="K378" s="14">
        <f t="shared" ref="K378" si="773">SUM(I378,J378)</f>
        <v>2500</v>
      </c>
    </row>
    <row r="379" spans="1:11" s="12" customFormat="1" ht="15.75">
      <c r="A379" s="8">
        <v>43455</v>
      </c>
      <c r="B379" s="9" t="s">
        <v>126</v>
      </c>
      <c r="C379" s="9">
        <v>95</v>
      </c>
      <c r="D379" s="9">
        <v>5500</v>
      </c>
      <c r="E379" s="9" t="s">
        <v>9</v>
      </c>
      <c r="F379" s="10">
        <v>3.05</v>
      </c>
      <c r="G379" s="10">
        <v>3.5</v>
      </c>
      <c r="H379" s="10">
        <v>4.5999999999999996</v>
      </c>
      <c r="I379" s="14">
        <f t="shared" ref="I379" si="774">IF(E379="BUY",(G379-F379)*D379,(F379-G379)*D379)</f>
        <v>2475.0000000000009</v>
      </c>
      <c r="J379" s="14">
        <v>0</v>
      </c>
      <c r="K379" s="14">
        <f t="shared" ref="K379" si="775">SUM(I379,J379)</f>
        <v>2475.0000000000009</v>
      </c>
    </row>
    <row r="380" spans="1:11" s="12" customFormat="1" ht="15.75">
      <c r="A380" s="8">
        <v>43455</v>
      </c>
      <c r="B380" s="9" t="s">
        <v>138</v>
      </c>
      <c r="C380" s="9">
        <v>170</v>
      </c>
      <c r="D380" s="9">
        <v>2500</v>
      </c>
      <c r="E380" s="9" t="s">
        <v>9</v>
      </c>
      <c r="F380" s="10">
        <v>6.9</v>
      </c>
      <c r="G380" s="10">
        <v>7.7</v>
      </c>
      <c r="H380" s="10">
        <v>9.1999999999999993</v>
      </c>
      <c r="I380" s="14">
        <f t="shared" ref="I380" si="776">IF(E380="BUY",(G380-F380)*D380,(F380-G380)*D380)</f>
        <v>1999.9999999999995</v>
      </c>
      <c r="J380" s="14">
        <f t="shared" ref="J380" si="777">IF(H380=0,"0.00",IF(E380="BUY",(H380-G380)*D380,(G380-H380)*D380))</f>
        <v>3749.9999999999977</v>
      </c>
      <c r="K380" s="14">
        <f t="shared" ref="K380" si="778">SUM(I380,J380)</f>
        <v>5749.9999999999973</v>
      </c>
    </row>
    <row r="381" spans="1:11" s="12" customFormat="1" ht="15.75">
      <c r="A381" s="8">
        <v>43455</v>
      </c>
      <c r="B381" s="9" t="s">
        <v>181</v>
      </c>
      <c r="C381" s="9">
        <v>210</v>
      </c>
      <c r="D381" s="9">
        <v>2250</v>
      </c>
      <c r="E381" s="9" t="s">
        <v>9</v>
      </c>
      <c r="F381" s="10">
        <v>8</v>
      </c>
      <c r="G381" s="10">
        <v>9</v>
      </c>
      <c r="H381" s="10">
        <v>10.3</v>
      </c>
      <c r="I381" s="14">
        <f t="shared" ref="I381" si="779">IF(E381="BUY",(G381-F381)*D381,(F381-G381)*D381)</f>
        <v>2250</v>
      </c>
      <c r="J381" s="14">
        <f t="shared" ref="J381" si="780">IF(H381=0,"0.00",IF(E381="BUY",(H381-G381)*D381,(G381-H381)*D381))</f>
        <v>2925.0000000000018</v>
      </c>
      <c r="K381" s="14">
        <f t="shared" ref="K381" si="781">SUM(I381,J381)</f>
        <v>5175.0000000000018</v>
      </c>
    </row>
    <row r="382" spans="1:11" s="12" customFormat="1" ht="15.75">
      <c r="A382" s="8">
        <v>43455</v>
      </c>
      <c r="B382" s="9" t="s">
        <v>180</v>
      </c>
      <c r="C382" s="9">
        <v>2300</v>
      </c>
      <c r="D382" s="9">
        <v>302</v>
      </c>
      <c r="E382" s="9" t="s">
        <v>9</v>
      </c>
      <c r="F382" s="10">
        <v>85.6</v>
      </c>
      <c r="G382" s="10">
        <v>96</v>
      </c>
      <c r="H382" s="10">
        <v>110</v>
      </c>
      <c r="I382" s="14">
        <f t="shared" ref="I382" si="782">IF(E382="BUY",(G382-F382)*D382,(F382-G382)*D382)</f>
        <v>3140.8000000000015</v>
      </c>
      <c r="J382" s="14">
        <v>0</v>
      </c>
      <c r="K382" s="14">
        <f t="shared" ref="K382" si="783">SUM(I382,J382)</f>
        <v>3140.8000000000015</v>
      </c>
    </row>
    <row r="383" spans="1:11" s="12" customFormat="1" ht="15.75">
      <c r="A383" s="8">
        <v>43455</v>
      </c>
      <c r="B383" s="9" t="s">
        <v>180</v>
      </c>
      <c r="C383" s="9">
        <v>2300</v>
      </c>
      <c r="D383" s="9">
        <v>302</v>
      </c>
      <c r="E383" s="9" t="s">
        <v>9</v>
      </c>
      <c r="F383" s="10">
        <v>85.6</v>
      </c>
      <c r="G383" s="10">
        <v>96</v>
      </c>
      <c r="H383" s="10">
        <v>110</v>
      </c>
      <c r="I383" s="14">
        <f t="shared" ref="I383" si="784">IF(E383="BUY",(G383-F383)*D383,(F383-G383)*D383)</f>
        <v>3140.8000000000015</v>
      </c>
      <c r="J383" s="14">
        <v>0</v>
      </c>
      <c r="K383" s="14">
        <f t="shared" ref="K383" si="785">SUM(I383,J383)</f>
        <v>3140.8000000000015</v>
      </c>
    </row>
    <row r="384" spans="1:11" s="12" customFormat="1" ht="15.75">
      <c r="A384" s="8">
        <v>43453</v>
      </c>
      <c r="B384" s="9" t="s">
        <v>179</v>
      </c>
      <c r="C384" s="9">
        <v>1020</v>
      </c>
      <c r="D384" s="9">
        <v>500</v>
      </c>
      <c r="E384" s="9" t="s">
        <v>9</v>
      </c>
      <c r="F384" s="10">
        <v>35</v>
      </c>
      <c r="G384" s="10">
        <v>37.549999999999997</v>
      </c>
      <c r="H384" s="10">
        <v>46</v>
      </c>
      <c r="I384" s="14">
        <f t="shared" ref="I384" si="786">IF(E384="BUY",(G384-F384)*D384,(F384-G384)*D384)</f>
        <v>1274.9999999999986</v>
      </c>
      <c r="J384" s="14">
        <v>0</v>
      </c>
      <c r="K384" s="14">
        <f t="shared" ref="K384" si="787">SUM(I384,J384)</f>
        <v>1274.9999999999986</v>
      </c>
    </row>
    <row r="385" spans="1:11" s="12" customFormat="1" ht="15.75">
      <c r="A385" s="8">
        <v>43453</v>
      </c>
      <c r="B385" s="9" t="s">
        <v>172</v>
      </c>
      <c r="C385" s="9">
        <v>580</v>
      </c>
      <c r="D385" s="9">
        <v>800</v>
      </c>
      <c r="E385" s="9" t="s">
        <v>9</v>
      </c>
      <c r="F385" s="10">
        <v>19.8</v>
      </c>
      <c r="G385" s="10">
        <v>22.1</v>
      </c>
      <c r="H385" s="10">
        <v>26</v>
      </c>
      <c r="I385" s="14">
        <f t="shared" ref="I385" si="788">IF(E385="BUY",(G385-F385)*D385,(F385-G385)*D385)</f>
        <v>1840.0000000000005</v>
      </c>
      <c r="J385" s="14">
        <f t="shared" ref="J385" si="789">IF(H385=0,"0.00",IF(E385="BUY",(H385-G385)*D385,(G385-H385)*D385))</f>
        <v>3119.9999999999991</v>
      </c>
      <c r="K385" s="14">
        <f t="shared" ref="K385" si="790">SUM(I385,J385)</f>
        <v>4960</v>
      </c>
    </row>
    <row r="386" spans="1:11" s="12" customFormat="1" ht="15.75">
      <c r="A386" s="8">
        <v>43452</v>
      </c>
      <c r="B386" s="9" t="s">
        <v>178</v>
      </c>
      <c r="C386" s="9">
        <v>710</v>
      </c>
      <c r="D386" s="9">
        <v>750</v>
      </c>
      <c r="E386" s="9" t="s">
        <v>9</v>
      </c>
      <c r="F386" s="10">
        <v>20.8</v>
      </c>
      <c r="G386" s="10">
        <v>22.9</v>
      </c>
      <c r="H386" s="10">
        <v>28</v>
      </c>
      <c r="I386" s="14">
        <f t="shared" ref="I386" si="791">IF(E386="BUY",(G386-F386)*D386,(F386-G386)*D386)</f>
        <v>1574.9999999999984</v>
      </c>
      <c r="J386" s="14">
        <v>0</v>
      </c>
      <c r="K386" s="14">
        <f t="shared" ref="K386" si="792">SUM(I386,J386)</f>
        <v>1574.9999999999984</v>
      </c>
    </row>
    <row r="387" spans="1:11" s="12" customFormat="1" ht="15.75">
      <c r="A387" s="8">
        <v>43452</v>
      </c>
      <c r="B387" s="9" t="s">
        <v>177</v>
      </c>
      <c r="C387" s="9">
        <v>1280</v>
      </c>
      <c r="D387" s="9">
        <v>500</v>
      </c>
      <c r="E387" s="9" t="s">
        <v>9</v>
      </c>
      <c r="F387" s="10">
        <v>35</v>
      </c>
      <c r="G387" s="10">
        <v>38.549999999999997</v>
      </c>
      <c r="H387" s="10">
        <v>46</v>
      </c>
      <c r="I387" s="14">
        <f t="shared" ref="I387" si="793">IF(E387="BUY",(G387-F387)*D387,(F387-G387)*D387)</f>
        <v>1774.9999999999986</v>
      </c>
      <c r="J387" s="14">
        <v>0</v>
      </c>
      <c r="K387" s="14">
        <f t="shared" ref="K387" si="794">SUM(I387,J387)</f>
        <v>1774.9999999999986</v>
      </c>
    </row>
    <row r="388" spans="1:11" s="12" customFormat="1" ht="15.75">
      <c r="A388" s="8">
        <v>43451</v>
      </c>
      <c r="B388" s="9" t="s">
        <v>177</v>
      </c>
      <c r="C388" s="9">
        <v>1280</v>
      </c>
      <c r="D388" s="9">
        <v>500</v>
      </c>
      <c r="E388" s="9" t="s">
        <v>9</v>
      </c>
      <c r="F388" s="10">
        <v>32.299999999999997</v>
      </c>
      <c r="G388" s="10">
        <v>35</v>
      </c>
      <c r="H388" s="10">
        <v>38</v>
      </c>
      <c r="I388" s="14">
        <f t="shared" ref="I388" si="795">IF(E388="BUY",(G388-F388)*D388,(F388-G388)*D388)</f>
        <v>1350.0000000000014</v>
      </c>
      <c r="J388" s="14">
        <v>0</v>
      </c>
      <c r="K388" s="14">
        <f t="shared" ref="K388" si="796">SUM(I388,J388)</f>
        <v>1350.0000000000014</v>
      </c>
    </row>
    <row r="389" spans="1:11" s="12" customFormat="1" ht="15.75">
      <c r="A389" s="8">
        <v>43451</v>
      </c>
      <c r="B389" s="9" t="s">
        <v>67</v>
      </c>
      <c r="C389" s="9">
        <v>940</v>
      </c>
      <c r="D389" s="9">
        <v>750</v>
      </c>
      <c r="E389" s="9" t="s">
        <v>9</v>
      </c>
      <c r="F389" s="10">
        <v>21.2</v>
      </c>
      <c r="G389" s="10">
        <v>21.2</v>
      </c>
      <c r="H389" s="10">
        <v>0</v>
      </c>
      <c r="I389" s="14">
        <f t="shared" ref="I389" si="797">IF(E389="BUY",(G389-F389)*D389,(F389-G389)*D389)</f>
        <v>0</v>
      </c>
      <c r="J389" s="14">
        <v>0</v>
      </c>
      <c r="K389" s="14">
        <f t="shared" ref="K389" si="798">SUM(I389,J389)</f>
        <v>0</v>
      </c>
    </row>
    <row r="390" spans="1:11" s="12" customFormat="1" ht="15.75">
      <c r="A390" s="8">
        <v>43448</v>
      </c>
      <c r="B390" s="9" t="s">
        <v>176</v>
      </c>
      <c r="C390" s="9">
        <v>145</v>
      </c>
      <c r="D390" s="9">
        <v>3750</v>
      </c>
      <c r="E390" s="9" t="s">
        <v>9</v>
      </c>
      <c r="F390" s="10">
        <v>5.5</v>
      </c>
      <c r="G390" s="10">
        <v>6.5</v>
      </c>
      <c r="H390" s="10">
        <v>8</v>
      </c>
      <c r="I390" s="14">
        <f t="shared" ref="I390" si="799">IF(E390="BUY",(G390-F390)*D390,(F390-G390)*D390)</f>
        <v>3750</v>
      </c>
      <c r="J390" s="14">
        <v>0</v>
      </c>
      <c r="K390" s="14">
        <f t="shared" ref="K390" si="800">SUM(I390,J390)</f>
        <v>3750</v>
      </c>
    </row>
    <row r="391" spans="1:11" s="12" customFormat="1" ht="15.75">
      <c r="A391" s="8">
        <v>43446</v>
      </c>
      <c r="B391" s="9" t="s">
        <v>90</v>
      </c>
      <c r="C391" s="9">
        <v>740</v>
      </c>
      <c r="D391" s="9">
        <v>700</v>
      </c>
      <c r="E391" s="9" t="s">
        <v>9</v>
      </c>
      <c r="F391" s="10">
        <v>18.2</v>
      </c>
      <c r="G391" s="10">
        <v>20.8</v>
      </c>
      <c r="H391" s="10">
        <v>23</v>
      </c>
      <c r="I391" s="14">
        <f t="shared" ref="I391" si="801">IF(E391="BUY",(G391-F391)*D391,(F391-G391)*D391)</f>
        <v>1820.0000000000009</v>
      </c>
      <c r="J391" s="14">
        <v>0</v>
      </c>
      <c r="K391" s="14">
        <f t="shared" ref="K391" si="802">SUM(I391,J391)</f>
        <v>1820.0000000000009</v>
      </c>
    </row>
    <row r="392" spans="1:11" s="12" customFormat="1" ht="15.75">
      <c r="A392" s="8">
        <v>43446</v>
      </c>
      <c r="B392" s="9" t="s">
        <v>132</v>
      </c>
      <c r="C392" s="9">
        <v>150</v>
      </c>
      <c r="D392" s="9">
        <v>2250</v>
      </c>
      <c r="E392" s="9" t="s">
        <v>9</v>
      </c>
      <c r="F392" s="10">
        <v>9.1999999999999993</v>
      </c>
      <c r="G392" s="10">
        <v>10.1</v>
      </c>
      <c r="H392" s="10">
        <v>11</v>
      </c>
      <c r="I392" s="14">
        <f t="shared" ref="I392" si="803">IF(E392="BUY",(G392-F392)*D392,(F392-G392)*D392)</f>
        <v>2025.0000000000009</v>
      </c>
      <c r="J392" s="14">
        <f t="shared" ref="J392" si="804">IF(H392=0,"0.00",IF(E392="BUY",(H392-G392)*D392,(G392-H392)*D392))</f>
        <v>2025.0000000000009</v>
      </c>
      <c r="K392" s="14">
        <f t="shared" ref="K392" si="805">SUM(I392,J392)</f>
        <v>4050.0000000000018</v>
      </c>
    </row>
    <row r="393" spans="1:11" s="12" customFormat="1" ht="15.75">
      <c r="A393" s="8">
        <v>43445</v>
      </c>
      <c r="B393" s="9" t="s">
        <v>60</v>
      </c>
      <c r="C393" s="9">
        <v>320</v>
      </c>
      <c r="D393" s="9">
        <v>1500</v>
      </c>
      <c r="E393" s="9" t="s">
        <v>9</v>
      </c>
      <c r="F393" s="10">
        <v>18</v>
      </c>
      <c r="G393" s="10">
        <v>19.600000000000001</v>
      </c>
      <c r="H393" s="10">
        <v>22.1</v>
      </c>
      <c r="I393" s="14">
        <f t="shared" ref="I393" si="806">IF(E393="BUY",(G393-F393)*D393,(F393-G393)*D393)</f>
        <v>2400.0000000000023</v>
      </c>
      <c r="J393" s="14">
        <v>0</v>
      </c>
      <c r="K393" s="14">
        <f t="shared" ref="K393" si="807">SUM(I393,J393)</f>
        <v>2400.0000000000023</v>
      </c>
    </row>
    <row r="394" spans="1:11" s="12" customFormat="1" ht="15.75">
      <c r="A394" s="8">
        <v>43445</v>
      </c>
      <c r="B394" s="9" t="s">
        <v>15</v>
      </c>
      <c r="C394" s="9">
        <v>2400</v>
      </c>
      <c r="D394" s="9">
        <v>250</v>
      </c>
      <c r="E394" s="9" t="s">
        <v>9</v>
      </c>
      <c r="F394" s="10">
        <v>78</v>
      </c>
      <c r="G394" s="10">
        <v>90.2</v>
      </c>
      <c r="H394" s="10">
        <v>110</v>
      </c>
      <c r="I394" s="14">
        <f t="shared" ref="I394" si="808">IF(E394="BUY",(G394-F394)*D394,(F394-G394)*D394)</f>
        <v>3050.0000000000009</v>
      </c>
      <c r="J394" s="14">
        <v>0</v>
      </c>
      <c r="K394" s="14">
        <f t="shared" ref="K394" si="809">SUM(I394,J394)</f>
        <v>3050.0000000000009</v>
      </c>
    </row>
    <row r="395" spans="1:11" s="12" customFormat="1" ht="15.75">
      <c r="A395" s="8">
        <v>43444</v>
      </c>
      <c r="B395" s="9" t="s">
        <v>157</v>
      </c>
      <c r="C395" s="9">
        <v>140</v>
      </c>
      <c r="D395" s="9">
        <v>4000</v>
      </c>
      <c r="E395" s="9" t="s">
        <v>9</v>
      </c>
      <c r="F395" s="10">
        <v>8</v>
      </c>
      <c r="G395" s="10">
        <v>9</v>
      </c>
      <c r="H395" s="10">
        <v>10.55</v>
      </c>
      <c r="I395" s="14">
        <f t="shared" ref="I395" si="810">IF(E395="BUY",(G395-F395)*D395,(F395-G395)*D395)</f>
        <v>4000</v>
      </c>
      <c r="J395" s="14">
        <v>0</v>
      </c>
      <c r="K395" s="14">
        <f t="shared" ref="K395" si="811">SUM(I395,J395)</f>
        <v>4000</v>
      </c>
    </row>
    <row r="396" spans="1:11" s="12" customFormat="1" ht="15.75">
      <c r="A396" s="8">
        <v>43441</v>
      </c>
      <c r="B396" s="9" t="s">
        <v>175</v>
      </c>
      <c r="C396" s="9">
        <v>680</v>
      </c>
      <c r="D396" s="9">
        <v>1200</v>
      </c>
      <c r="E396" s="9" t="s">
        <v>9</v>
      </c>
      <c r="F396" s="10">
        <v>22.35</v>
      </c>
      <c r="G396" s="10">
        <v>22.35</v>
      </c>
      <c r="H396" s="10">
        <v>0</v>
      </c>
      <c r="I396" s="14">
        <f t="shared" ref="I396" si="812">IF(E396="BUY",(G396-F396)*D396,(F396-G396)*D396)</f>
        <v>0</v>
      </c>
      <c r="J396" s="14">
        <v>0</v>
      </c>
      <c r="K396" s="14">
        <f t="shared" ref="K396" si="813">SUM(I396,J396)</f>
        <v>0</v>
      </c>
    </row>
    <row r="397" spans="1:11" s="12" customFormat="1" ht="15.75">
      <c r="A397" s="8">
        <v>43441</v>
      </c>
      <c r="B397" s="9" t="s">
        <v>174</v>
      </c>
      <c r="C397" s="9">
        <v>860</v>
      </c>
      <c r="D397" s="9">
        <v>750</v>
      </c>
      <c r="E397" s="9" t="s">
        <v>9</v>
      </c>
      <c r="F397" s="10">
        <v>43.5</v>
      </c>
      <c r="G397" s="10">
        <v>46.9</v>
      </c>
      <c r="H397" s="10">
        <v>55</v>
      </c>
      <c r="I397" s="14">
        <f t="shared" ref="I397" si="814">IF(E397="BUY",(G397-F397)*D397,(F397-G397)*D397)</f>
        <v>2549.9999999999991</v>
      </c>
      <c r="J397" s="14">
        <v>0</v>
      </c>
      <c r="K397" s="14">
        <f t="shared" ref="K397" si="815">SUM(I397,J397)</f>
        <v>2549.9999999999991</v>
      </c>
    </row>
    <row r="398" spans="1:11" s="12" customFormat="1" ht="15.75">
      <c r="A398" s="8">
        <v>43441</v>
      </c>
      <c r="B398" s="9" t="s">
        <v>173</v>
      </c>
      <c r="C398" s="9">
        <v>85</v>
      </c>
      <c r="D398" s="9">
        <v>6000</v>
      </c>
      <c r="E398" s="9" t="s">
        <v>9</v>
      </c>
      <c r="F398" s="10">
        <v>4.0999999999999996</v>
      </c>
      <c r="G398" s="10">
        <v>4.5999999999999996</v>
      </c>
      <c r="H398" s="10">
        <v>5.3</v>
      </c>
      <c r="I398" s="14">
        <f t="shared" ref="I398" si="816">IF(E398="BUY",(G398-F398)*D398,(F398-G398)*D398)</f>
        <v>3000</v>
      </c>
      <c r="J398" s="14">
        <v>0</v>
      </c>
      <c r="K398" s="14">
        <f t="shared" ref="K398" si="817">SUM(I398,J398)</f>
        <v>3000</v>
      </c>
    </row>
    <row r="399" spans="1:11" s="12" customFormat="1" ht="15.75">
      <c r="A399" s="8">
        <v>43440</v>
      </c>
      <c r="B399" s="9" t="s">
        <v>57</v>
      </c>
      <c r="C399" s="9">
        <v>145</v>
      </c>
      <c r="D399" s="9">
        <v>4500</v>
      </c>
      <c r="E399" s="9" t="s">
        <v>9</v>
      </c>
      <c r="F399" s="10">
        <v>8</v>
      </c>
      <c r="G399" s="10">
        <v>8.65</v>
      </c>
      <c r="H399" s="10">
        <v>9.6</v>
      </c>
      <c r="I399" s="14">
        <f t="shared" ref="I399" si="818">IF(E399="BUY",(G399-F399)*D399,(F399-G399)*D399)</f>
        <v>2925.0000000000018</v>
      </c>
      <c r="J399" s="14">
        <f t="shared" ref="J399" si="819">IF(H399=0,"0.00",IF(E399="BUY",(H399-G399)*D399,(G399-H399)*D399))</f>
        <v>4274.9999999999964</v>
      </c>
      <c r="K399" s="14">
        <f t="shared" ref="K399" si="820">SUM(I399,J399)</f>
        <v>7199.9999999999982</v>
      </c>
    </row>
    <row r="400" spans="1:11" s="12" customFormat="1" ht="15.75">
      <c r="A400" s="8">
        <v>43438</v>
      </c>
      <c r="B400" s="9" t="s">
        <v>172</v>
      </c>
      <c r="C400" s="9">
        <v>540</v>
      </c>
      <c r="D400" s="9">
        <v>800</v>
      </c>
      <c r="E400" s="9" t="s">
        <v>9</v>
      </c>
      <c r="F400" s="10">
        <v>28</v>
      </c>
      <c r="G400" s="10">
        <v>30.2</v>
      </c>
      <c r="H400" s="10">
        <v>33.5</v>
      </c>
      <c r="I400" s="14">
        <f t="shared" ref="I400" si="821">IF(E400="BUY",(G400-F400)*D400,(F400-G400)*D400)</f>
        <v>1759.9999999999995</v>
      </c>
      <c r="J400" s="14">
        <v>0</v>
      </c>
      <c r="K400" s="14">
        <f t="shared" ref="K400" si="822">SUM(I400,J400)</f>
        <v>1759.9999999999995</v>
      </c>
    </row>
    <row r="401" spans="1:11" s="12" customFormat="1" ht="15.75">
      <c r="A401" s="8">
        <v>43438</v>
      </c>
      <c r="B401" s="9" t="s">
        <v>171</v>
      </c>
      <c r="C401" s="9">
        <v>440</v>
      </c>
      <c r="D401" s="9">
        <v>1100</v>
      </c>
      <c r="E401" s="9" t="s">
        <v>9</v>
      </c>
      <c r="F401" s="10">
        <v>17.649999999999999</v>
      </c>
      <c r="G401" s="10">
        <v>20.3</v>
      </c>
      <c r="H401" s="10">
        <v>23</v>
      </c>
      <c r="I401" s="14">
        <f t="shared" ref="I401" si="823">IF(E401="BUY",(G401-F401)*D401,(F401-G401)*D401)</f>
        <v>2915.0000000000023</v>
      </c>
      <c r="J401" s="14">
        <v>0</v>
      </c>
      <c r="K401" s="14">
        <f t="shared" ref="K401" si="824">SUM(I401,J401)</f>
        <v>2915.0000000000023</v>
      </c>
    </row>
    <row r="402" spans="1:11" s="12" customFormat="1" ht="15.75">
      <c r="A402" s="8">
        <v>43438</v>
      </c>
      <c r="B402" s="9" t="s">
        <v>112</v>
      </c>
      <c r="C402" s="9">
        <v>800</v>
      </c>
      <c r="D402" s="9">
        <v>1000</v>
      </c>
      <c r="E402" s="9" t="s">
        <v>9</v>
      </c>
      <c r="F402" s="10">
        <v>42.2</v>
      </c>
      <c r="G402" s="10">
        <v>44.2</v>
      </c>
      <c r="H402" s="10">
        <v>46</v>
      </c>
      <c r="I402" s="14">
        <f t="shared" ref="I402" si="825">IF(E402="BUY",(G402-F402)*D402,(F402-G402)*D402)</f>
        <v>2000</v>
      </c>
      <c r="J402" s="14">
        <f t="shared" ref="J402" si="826">IF(H402=0,"0.00",IF(E402="BUY",(H402-G402)*D402,(G402-H402)*D402))</f>
        <v>1799.9999999999973</v>
      </c>
      <c r="K402" s="14">
        <f t="shared" ref="K402" si="827">SUM(I402,J402)</f>
        <v>3799.9999999999973</v>
      </c>
    </row>
    <row r="403" spans="1:11" s="12" customFormat="1" ht="15.75">
      <c r="A403" s="8">
        <v>43438</v>
      </c>
      <c r="B403" s="9" t="s">
        <v>138</v>
      </c>
      <c r="C403" s="9">
        <v>160</v>
      </c>
      <c r="D403" s="9">
        <v>2250</v>
      </c>
      <c r="E403" s="9" t="s">
        <v>9</v>
      </c>
      <c r="F403" s="10">
        <v>9.1999999999999993</v>
      </c>
      <c r="G403" s="10">
        <v>10.1</v>
      </c>
      <c r="H403" s="10">
        <v>11</v>
      </c>
      <c r="I403" s="14">
        <f t="shared" ref="I403" si="828">IF(E403="BUY",(G403-F403)*D403,(F403-G403)*D403)</f>
        <v>2025.0000000000009</v>
      </c>
      <c r="J403" s="14">
        <f t="shared" ref="J403" si="829">IF(H403=0,"0.00",IF(E403="BUY",(H403-G403)*D403,(G403-H403)*D403))</f>
        <v>2025.0000000000009</v>
      </c>
      <c r="K403" s="14">
        <f t="shared" ref="K403" si="830">SUM(I403,J403)</f>
        <v>4050.0000000000018</v>
      </c>
    </row>
    <row r="404" spans="1:11" s="12" customFormat="1" ht="15.75">
      <c r="A404" s="8">
        <v>43438</v>
      </c>
      <c r="B404" s="9" t="s">
        <v>170</v>
      </c>
      <c r="C404" s="9">
        <v>800</v>
      </c>
      <c r="D404" s="9">
        <v>500</v>
      </c>
      <c r="E404" s="9" t="s">
        <v>9</v>
      </c>
      <c r="F404" s="10">
        <v>58.65</v>
      </c>
      <c r="G404" s="10">
        <v>63.2</v>
      </c>
      <c r="H404" s="10">
        <v>66.349999999999994</v>
      </c>
      <c r="I404" s="14">
        <f t="shared" ref="I404" si="831">IF(E404="BUY",(G404-F404)*D404,(F404-G404)*D404)</f>
        <v>2275.0000000000023</v>
      </c>
      <c r="J404" s="14">
        <f t="shared" ref="J404" si="832">IF(H404=0,"0.00",IF(E404="BUY",(H404-G404)*D404,(G404-H404)*D404))</f>
        <v>1574.9999999999957</v>
      </c>
      <c r="K404" s="14">
        <f t="shared" ref="K404" si="833">SUM(I404,J404)</f>
        <v>3849.9999999999982</v>
      </c>
    </row>
    <row r="405" spans="1:11" s="12" customFormat="1" ht="15.75">
      <c r="A405" s="8">
        <v>43437</v>
      </c>
      <c r="B405" s="9" t="s">
        <v>170</v>
      </c>
      <c r="C405" s="9">
        <v>780</v>
      </c>
      <c r="D405" s="9">
        <v>500</v>
      </c>
      <c r="E405" s="9" t="s">
        <v>9</v>
      </c>
      <c r="F405" s="10">
        <v>54.2</v>
      </c>
      <c r="G405" s="10">
        <v>56.15</v>
      </c>
      <c r="H405" s="10">
        <v>0</v>
      </c>
      <c r="I405" s="14">
        <f t="shared" ref="I405" si="834">IF(E405="BUY",(G405-F405)*D405,(F405-G405)*D405)</f>
        <v>974.99999999999784</v>
      </c>
      <c r="J405" s="14">
        <v>0</v>
      </c>
      <c r="K405" s="14">
        <f t="shared" ref="K405" si="835">SUM(I405,J405)</f>
        <v>974.99999999999784</v>
      </c>
    </row>
    <row r="406" spans="1:11" s="12" customFormat="1" ht="15.75">
      <c r="A406" s="8">
        <v>43437</v>
      </c>
      <c r="B406" s="9" t="s">
        <v>169</v>
      </c>
      <c r="C406" s="9">
        <v>1800</v>
      </c>
      <c r="D406" s="9">
        <v>600</v>
      </c>
      <c r="E406" s="9" t="s">
        <v>9</v>
      </c>
      <c r="F406" s="10">
        <v>48.3</v>
      </c>
      <c r="G406" s="10">
        <v>51.5</v>
      </c>
      <c r="H406" s="10">
        <v>56.5</v>
      </c>
      <c r="I406" s="14">
        <f t="shared" ref="I406" si="836">IF(E406="BUY",(G406-F406)*D406,(F406-G406)*D406)</f>
        <v>1920.0000000000018</v>
      </c>
      <c r="J406" s="14">
        <v>0</v>
      </c>
      <c r="K406" s="14">
        <f t="shared" ref="K406" si="837">SUM(I406,J406)</f>
        <v>1920.0000000000018</v>
      </c>
    </row>
    <row r="407" spans="1:11" s="12" customFormat="1" ht="15.75">
      <c r="A407" s="8">
        <v>43437</v>
      </c>
      <c r="B407" s="9" t="s">
        <v>86</v>
      </c>
      <c r="C407" s="9">
        <v>170</v>
      </c>
      <c r="D407" s="9">
        <v>1750</v>
      </c>
      <c r="E407" s="9" t="s">
        <v>9</v>
      </c>
      <c r="F407" s="10">
        <v>18.649999999999999</v>
      </c>
      <c r="G407" s="10">
        <v>19.649999999999999</v>
      </c>
      <c r="H407" s="10">
        <v>22.1</v>
      </c>
      <c r="I407" s="14">
        <f t="shared" ref="I407" si="838">IF(E407="BUY",(G407-F407)*D407,(F407-G407)*D407)</f>
        <v>1750</v>
      </c>
      <c r="J407" s="14">
        <v>0</v>
      </c>
      <c r="K407" s="14">
        <f t="shared" ref="K407" si="839">SUM(I407,J407)</f>
        <v>1750</v>
      </c>
    </row>
    <row r="408" spans="1:11" s="12" customFormat="1" ht="15.75">
      <c r="A408" s="8">
        <v>43437</v>
      </c>
      <c r="B408" s="9" t="s">
        <v>144</v>
      </c>
      <c r="C408" s="9">
        <v>100</v>
      </c>
      <c r="D408" s="9">
        <v>6000</v>
      </c>
      <c r="E408" s="9" t="s">
        <v>9</v>
      </c>
      <c r="F408" s="10">
        <v>8.65</v>
      </c>
      <c r="G408" s="10">
        <v>9.6</v>
      </c>
      <c r="H408" s="10">
        <v>10</v>
      </c>
      <c r="I408" s="14">
        <f t="shared" ref="I408" si="840">IF(E408="BUY",(G408-F408)*D408,(F408-G408)*D408)</f>
        <v>5699.9999999999955</v>
      </c>
      <c r="J408" s="14">
        <f t="shared" ref="J408" si="841">IF(H408=0,"0.00",IF(E408="BUY",(H408-G408)*D408,(G408-H408)*D408))</f>
        <v>2400.0000000000023</v>
      </c>
      <c r="K408" s="14">
        <f t="shared" ref="K408" si="842">SUM(I408,J408)</f>
        <v>8099.9999999999982</v>
      </c>
    </row>
    <row r="409" spans="1:11" s="12" customFormat="1" ht="15.75">
      <c r="A409" s="8">
        <v>43434</v>
      </c>
      <c r="B409" s="9" t="s">
        <v>60</v>
      </c>
      <c r="C409" s="9">
        <v>320</v>
      </c>
      <c r="D409" s="9">
        <v>1500</v>
      </c>
      <c r="E409" s="9" t="s">
        <v>9</v>
      </c>
      <c r="F409" s="10">
        <v>18.55</v>
      </c>
      <c r="G409" s="10">
        <v>20</v>
      </c>
      <c r="H409" s="10">
        <v>22.1</v>
      </c>
      <c r="I409" s="14">
        <f t="shared" ref="I409" si="843">IF(E409="BUY",(G409-F409)*D409,(F409-G409)*D409)</f>
        <v>2174.9999999999991</v>
      </c>
      <c r="J409" s="14">
        <f t="shared" ref="J409" si="844">IF(H409=0,"0.00",IF(E409="BUY",(H409-G409)*D409,(G409-H409)*D409))</f>
        <v>3150.0000000000023</v>
      </c>
      <c r="K409" s="14">
        <f t="shared" ref="K409" si="845">SUM(I409,J409)</f>
        <v>5325.0000000000018</v>
      </c>
    </row>
    <row r="410" spans="1:11" s="12" customFormat="1" ht="15.75">
      <c r="A410" s="8">
        <v>43434</v>
      </c>
      <c r="B410" s="9" t="s">
        <v>168</v>
      </c>
      <c r="C410" s="9">
        <v>7600</v>
      </c>
      <c r="D410" s="9">
        <v>75</v>
      </c>
      <c r="E410" s="9" t="s">
        <v>9</v>
      </c>
      <c r="F410" s="10">
        <v>273.2</v>
      </c>
      <c r="G410" s="10">
        <v>300</v>
      </c>
      <c r="H410" s="10">
        <v>332</v>
      </c>
      <c r="I410" s="14">
        <f t="shared" ref="I410" si="846">IF(E410="BUY",(G410-F410)*D410,(F410-G410)*D410)</f>
        <v>2010.0000000000009</v>
      </c>
      <c r="J410" s="14">
        <v>0</v>
      </c>
      <c r="K410" s="14">
        <f t="shared" ref="K410" si="847">SUM(I410,J410)</f>
        <v>2010.0000000000009</v>
      </c>
    </row>
    <row r="411" spans="1:11" s="12" customFormat="1" ht="15.75">
      <c r="A411" s="8">
        <v>43433</v>
      </c>
      <c r="B411" s="9" t="s">
        <v>167</v>
      </c>
      <c r="C411" s="9">
        <v>155</v>
      </c>
      <c r="D411" s="9">
        <v>1750</v>
      </c>
      <c r="E411" s="9" t="s">
        <v>9</v>
      </c>
      <c r="F411" s="10">
        <v>6.9</v>
      </c>
      <c r="G411" s="10">
        <v>8</v>
      </c>
      <c r="H411" s="10">
        <v>9</v>
      </c>
      <c r="I411" s="14">
        <f t="shared" ref="I411" si="848">IF(E411="BUY",(G411-F411)*D411,(F411-G411)*D411)</f>
        <v>1924.9999999999993</v>
      </c>
      <c r="J411" s="14">
        <f t="shared" ref="J411" si="849">IF(H411=0,"0.00",IF(E411="BUY",(H411-G411)*D411,(G411-H411)*D411))</f>
        <v>1750</v>
      </c>
      <c r="K411" s="14">
        <f t="shared" ref="K411" si="850">SUM(I411,J411)</f>
        <v>3674.9999999999991</v>
      </c>
    </row>
    <row r="412" spans="1:11" s="12" customFormat="1" ht="15.75">
      <c r="A412" s="8">
        <v>43433</v>
      </c>
      <c r="B412" s="9" t="s">
        <v>138</v>
      </c>
      <c r="C412" s="9">
        <v>150</v>
      </c>
      <c r="D412" s="9">
        <v>2250</v>
      </c>
      <c r="E412" s="9" t="s">
        <v>9</v>
      </c>
      <c r="F412" s="10">
        <v>6</v>
      </c>
      <c r="G412" s="10">
        <v>6.65</v>
      </c>
      <c r="H412" s="10">
        <v>7.3</v>
      </c>
      <c r="I412" s="14">
        <f t="shared" ref="I412" si="851">IF(E412="BUY",(G412-F412)*D412,(F412-G412)*D412)</f>
        <v>1462.5000000000009</v>
      </c>
      <c r="J412" s="14">
        <v>0</v>
      </c>
      <c r="K412" s="14">
        <f t="shared" ref="K412" si="852">SUM(I412,J412)</f>
        <v>1462.5000000000009</v>
      </c>
    </row>
    <row r="413" spans="1:11" s="12" customFormat="1" ht="15.75">
      <c r="A413" s="8">
        <v>43431</v>
      </c>
      <c r="B413" s="9" t="s">
        <v>166</v>
      </c>
      <c r="C413" s="9">
        <v>175</v>
      </c>
      <c r="D413" s="9">
        <v>2500</v>
      </c>
      <c r="E413" s="9" t="s">
        <v>9</v>
      </c>
      <c r="F413" s="10">
        <v>8</v>
      </c>
      <c r="G413" s="10">
        <v>8</v>
      </c>
      <c r="H413" s="10">
        <v>0</v>
      </c>
      <c r="I413" s="14">
        <f t="shared" ref="I413" si="853">IF(E413="BUY",(G413-F413)*D413,(F413-G413)*D413)</f>
        <v>0</v>
      </c>
      <c r="J413" s="14">
        <v>0</v>
      </c>
      <c r="K413" s="14">
        <f t="shared" ref="K413" si="854">SUM(I413,J413)</f>
        <v>0</v>
      </c>
    </row>
    <row r="414" spans="1:11" s="12" customFormat="1" ht="15.75">
      <c r="A414" s="8">
        <v>43431</v>
      </c>
      <c r="B414" s="9" t="s">
        <v>158</v>
      </c>
      <c r="C414" s="9">
        <v>220</v>
      </c>
      <c r="D414" s="9">
        <v>3500</v>
      </c>
      <c r="E414" s="9" t="s">
        <v>9</v>
      </c>
      <c r="F414" s="10">
        <v>6.5</v>
      </c>
      <c r="G414" s="10">
        <v>6.5</v>
      </c>
      <c r="H414" s="10">
        <v>0</v>
      </c>
      <c r="I414" s="14">
        <f t="shared" ref="I414" si="855">IF(E414="BUY",(G414-F414)*D414,(F414-G414)*D414)</f>
        <v>0</v>
      </c>
      <c r="J414" s="14">
        <v>0</v>
      </c>
      <c r="K414" s="14">
        <f t="shared" ref="K414" si="856">SUM(I414,J414)</f>
        <v>0</v>
      </c>
    </row>
    <row r="415" spans="1:11" s="12" customFormat="1" ht="15.75">
      <c r="A415" s="8">
        <v>43431</v>
      </c>
      <c r="B415" s="9" t="s">
        <v>80</v>
      </c>
      <c r="C415" s="9">
        <v>145</v>
      </c>
      <c r="D415" s="9">
        <v>2500</v>
      </c>
      <c r="E415" s="9" t="s">
        <v>9</v>
      </c>
      <c r="F415" s="10">
        <v>5</v>
      </c>
      <c r="G415" s="10">
        <v>6</v>
      </c>
      <c r="H415" s="10">
        <v>7.65</v>
      </c>
      <c r="I415" s="14">
        <f t="shared" ref="I415" si="857">IF(E415="BUY",(G415-F415)*D415,(F415-G415)*D415)</f>
        <v>2500</v>
      </c>
      <c r="J415" s="14">
        <f t="shared" ref="J415" si="858">IF(H415=0,"0.00",IF(E415="BUY",(H415-G415)*D415,(G415-H415)*D415))</f>
        <v>4125.0000000000009</v>
      </c>
      <c r="K415" s="14">
        <f t="shared" ref="K415" si="859">SUM(I415,J415)</f>
        <v>6625.0000000000009</v>
      </c>
    </row>
    <row r="416" spans="1:11" ht="15.75">
      <c r="A416" s="8">
        <v>43431</v>
      </c>
      <c r="B416" s="9" t="s">
        <v>148</v>
      </c>
      <c r="C416" s="9">
        <v>85</v>
      </c>
      <c r="D416" s="9">
        <v>8000</v>
      </c>
      <c r="E416" s="9" t="s">
        <v>9</v>
      </c>
      <c r="F416" s="9">
        <v>3</v>
      </c>
      <c r="G416" s="10">
        <v>3.5</v>
      </c>
      <c r="H416" s="10">
        <v>4.5999999999999996</v>
      </c>
      <c r="I416" s="14">
        <f t="shared" ref="I416" si="860">IF(E416="BUY",(G416-F416)*D416,(F416-G416)*D416)</f>
        <v>4000</v>
      </c>
      <c r="J416" s="14">
        <v>0</v>
      </c>
      <c r="K416" s="14">
        <f t="shared" ref="K416" si="861">SUM(I416,J416)</f>
        <v>4000</v>
      </c>
    </row>
    <row r="417" spans="1:11" s="12" customFormat="1" ht="15.75">
      <c r="A417" s="8">
        <v>43431</v>
      </c>
      <c r="B417" s="9" t="s">
        <v>138</v>
      </c>
      <c r="C417" s="9">
        <v>160</v>
      </c>
      <c r="D417" s="9">
        <v>2250</v>
      </c>
      <c r="E417" s="9" t="s">
        <v>9</v>
      </c>
      <c r="F417" s="10">
        <v>7.15</v>
      </c>
      <c r="G417" s="10">
        <v>8.1999999999999993</v>
      </c>
      <c r="H417" s="10">
        <v>10</v>
      </c>
      <c r="I417" s="14">
        <f t="shared" ref="I417" si="862">IF(E417="BUY",(G417-F417)*D417,(F417-G417)*D417)</f>
        <v>2362.4999999999977</v>
      </c>
      <c r="J417" s="14">
        <f t="shared" ref="J417" si="863">IF(H417=0,"0.00",IF(E417="BUY",(H417-G417)*D417,(G417-H417)*D417))</f>
        <v>4050.0000000000018</v>
      </c>
      <c r="K417" s="14">
        <f t="shared" ref="K417" si="864">SUM(I417,J417)</f>
        <v>6412.5</v>
      </c>
    </row>
    <row r="418" spans="1:11" s="12" customFormat="1" ht="15.75">
      <c r="A418" s="8">
        <v>43430</v>
      </c>
      <c r="B418" s="9" t="s">
        <v>164</v>
      </c>
      <c r="C418" s="9">
        <v>760</v>
      </c>
      <c r="D418" s="9">
        <v>1200</v>
      </c>
      <c r="E418" s="9" t="s">
        <v>9</v>
      </c>
      <c r="F418" s="10">
        <v>10</v>
      </c>
      <c r="G418" s="10">
        <v>11.4</v>
      </c>
      <c r="H418" s="10">
        <v>15.5</v>
      </c>
      <c r="I418" s="14">
        <f t="shared" ref="I418" si="865">IF(E418="BUY",(G418-F418)*D418,(F418-G418)*D418)</f>
        <v>1680.0000000000005</v>
      </c>
      <c r="J418" s="14">
        <v>0</v>
      </c>
      <c r="K418" s="14">
        <f t="shared" ref="K418" si="866">SUM(I418,J418)</f>
        <v>1680.0000000000005</v>
      </c>
    </row>
    <row r="419" spans="1:11" s="12" customFormat="1" ht="15.75">
      <c r="A419" s="8">
        <v>43430</v>
      </c>
      <c r="B419" s="9" t="s">
        <v>115</v>
      </c>
      <c r="C419" s="9">
        <v>100</v>
      </c>
      <c r="D419" s="9">
        <v>6000</v>
      </c>
      <c r="E419" s="9" t="s">
        <v>9</v>
      </c>
      <c r="F419" s="10">
        <v>2.8</v>
      </c>
      <c r="G419" s="10">
        <v>3.5</v>
      </c>
      <c r="H419" s="10">
        <v>5</v>
      </c>
      <c r="I419" s="14">
        <f t="shared" ref="I419" si="867">IF(E419="BUY",(G419-F419)*D419,(F419-G419)*D419)</f>
        <v>4200.0000000000009</v>
      </c>
      <c r="J419" s="14">
        <v>0</v>
      </c>
      <c r="K419" s="14">
        <f t="shared" ref="K419" si="868">SUM(I419,J419)</f>
        <v>4200.0000000000009</v>
      </c>
    </row>
    <row r="420" spans="1:11" s="12" customFormat="1" ht="15.75">
      <c r="A420" s="8">
        <v>43430</v>
      </c>
      <c r="B420" s="9" t="s">
        <v>80</v>
      </c>
      <c r="C420" s="9">
        <v>140</v>
      </c>
      <c r="D420" s="9">
        <v>2500</v>
      </c>
      <c r="E420" s="9" t="s">
        <v>9</v>
      </c>
      <c r="F420" s="10">
        <v>5.5</v>
      </c>
      <c r="G420" s="10">
        <v>6.5</v>
      </c>
      <c r="H420" s="10">
        <v>8.3000000000000007</v>
      </c>
      <c r="I420" s="14">
        <f t="shared" ref="I420" si="869">IF(E420="BUY",(G420-F420)*D420,(F420-G420)*D420)</f>
        <v>2500</v>
      </c>
      <c r="J420" s="14">
        <v>0</v>
      </c>
      <c r="K420" s="14">
        <f t="shared" ref="K420" si="870">SUM(I420,J420)</f>
        <v>2500</v>
      </c>
    </row>
    <row r="421" spans="1:11" s="12" customFormat="1" ht="15.75">
      <c r="A421" s="8">
        <v>43426</v>
      </c>
      <c r="B421" s="9" t="s">
        <v>165</v>
      </c>
      <c r="C421" s="9">
        <v>320</v>
      </c>
      <c r="D421" s="9">
        <v>1500</v>
      </c>
      <c r="E421" s="9" t="s">
        <v>9</v>
      </c>
      <c r="F421" s="10">
        <v>5.5</v>
      </c>
      <c r="G421" s="10">
        <v>6.2</v>
      </c>
      <c r="H421" s="10">
        <v>8.1999999999999993</v>
      </c>
      <c r="I421" s="14">
        <f t="shared" ref="I421" si="871">IF(E421="BUY",(G421-F421)*D421,(F421-G421)*D421)</f>
        <v>1050.0000000000002</v>
      </c>
      <c r="J421" s="14">
        <v>0</v>
      </c>
      <c r="K421" s="14">
        <f t="shared" ref="K421" si="872">SUM(I421,J421)</f>
        <v>1050.0000000000002</v>
      </c>
    </row>
    <row r="422" spans="1:11" s="12" customFormat="1" ht="15.75">
      <c r="A422" s="8">
        <v>43426</v>
      </c>
      <c r="B422" s="9" t="s">
        <v>158</v>
      </c>
      <c r="C422" s="9">
        <v>230</v>
      </c>
      <c r="D422" s="9">
        <v>3500</v>
      </c>
      <c r="E422" s="9" t="s">
        <v>9</v>
      </c>
      <c r="F422" s="10">
        <v>12.6</v>
      </c>
      <c r="G422" s="10">
        <v>13.8</v>
      </c>
      <c r="H422" s="10">
        <v>15.05</v>
      </c>
      <c r="I422" s="14">
        <f t="shared" ref="I422" si="873">IF(E422="BUY",(G422-F422)*D422,(F422-G422)*D422)</f>
        <v>4200.0000000000036</v>
      </c>
      <c r="J422" s="14">
        <v>0</v>
      </c>
      <c r="K422" s="14">
        <f t="shared" ref="K422" si="874">SUM(I422,J422)</f>
        <v>4200.0000000000036</v>
      </c>
    </row>
    <row r="423" spans="1:11" s="12" customFormat="1" ht="15.75">
      <c r="A423" s="8">
        <v>43426</v>
      </c>
      <c r="B423" s="9" t="s">
        <v>158</v>
      </c>
      <c r="C423" s="9">
        <v>230</v>
      </c>
      <c r="D423" s="9">
        <v>3500</v>
      </c>
      <c r="E423" s="9" t="s">
        <v>9</v>
      </c>
      <c r="F423" s="10">
        <v>11.8</v>
      </c>
      <c r="G423" s="10">
        <v>12.6</v>
      </c>
      <c r="H423" s="10">
        <v>13.8</v>
      </c>
      <c r="I423" s="14">
        <f t="shared" ref="I423" si="875">IF(E423="BUY",(G423-F423)*D423,(F423-G423)*D423)</f>
        <v>2799.9999999999964</v>
      </c>
      <c r="J423" s="14">
        <f t="shared" ref="J423" si="876">IF(H423=0,"0.00",IF(E423="BUY",(H423-G423)*D423,(G423-H423)*D423))</f>
        <v>4200.0000000000036</v>
      </c>
      <c r="K423" s="14">
        <f t="shared" ref="K423" si="877">SUM(I423,J423)</f>
        <v>7000</v>
      </c>
    </row>
    <row r="424" spans="1:11" s="12" customFormat="1" ht="15.75">
      <c r="A424" s="8">
        <v>43426</v>
      </c>
      <c r="B424" s="9" t="s">
        <v>138</v>
      </c>
      <c r="C424" s="9">
        <v>170</v>
      </c>
      <c r="D424" s="9">
        <v>2250</v>
      </c>
      <c r="E424" s="9" t="s">
        <v>9</v>
      </c>
      <c r="F424" s="10">
        <v>5.5</v>
      </c>
      <c r="G424" s="10">
        <v>5.5</v>
      </c>
      <c r="H424" s="10">
        <v>0</v>
      </c>
      <c r="I424" s="14">
        <f t="shared" ref="I424" si="878">IF(E424="BUY",(G424-F424)*D424,(F424-G424)*D424)</f>
        <v>0</v>
      </c>
      <c r="J424" s="14">
        <v>0</v>
      </c>
      <c r="K424" s="14">
        <f t="shared" ref="K424" si="879">SUM(I424,J424)</f>
        <v>0</v>
      </c>
    </row>
    <row r="425" spans="1:11" s="12" customFormat="1" ht="15.75">
      <c r="A425" s="8">
        <v>43426</v>
      </c>
      <c r="B425" s="9" t="s">
        <v>80</v>
      </c>
      <c r="C425" s="9">
        <v>140</v>
      </c>
      <c r="D425" s="9">
        <v>2500</v>
      </c>
      <c r="E425" s="9" t="s">
        <v>9</v>
      </c>
      <c r="F425" s="10">
        <v>4.75</v>
      </c>
      <c r="G425" s="10">
        <v>6</v>
      </c>
      <c r="H425" s="10">
        <v>8.3000000000000007</v>
      </c>
      <c r="I425" s="14">
        <f t="shared" ref="I425" si="880">IF(E425="BUY",(G425-F425)*D425,(F425-G425)*D425)</f>
        <v>3125</v>
      </c>
      <c r="J425" s="14">
        <v>0</v>
      </c>
      <c r="K425" s="14">
        <f t="shared" ref="K425" si="881">SUM(I425,J425)</f>
        <v>3125</v>
      </c>
    </row>
    <row r="426" spans="1:11" s="12" customFormat="1" ht="15.75">
      <c r="A426" s="8">
        <v>43426</v>
      </c>
      <c r="B426" s="9" t="s">
        <v>86</v>
      </c>
      <c r="C426" s="9">
        <v>200</v>
      </c>
      <c r="D426" s="9">
        <v>1750</v>
      </c>
      <c r="E426" s="9" t="s">
        <v>9</v>
      </c>
      <c r="F426" s="10">
        <v>8.5500000000000007</v>
      </c>
      <c r="G426" s="10">
        <v>6.5</v>
      </c>
      <c r="H426" s="10">
        <v>0</v>
      </c>
      <c r="I426" s="14">
        <f t="shared" ref="I426" si="882">IF(E426="BUY",(G426-F426)*D426,(F426-G426)*D426)</f>
        <v>-3587.5000000000014</v>
      </c>
      <c r="J426" s="14">
        <v>0</v>
      </c>
      <c r="K426" s="14">
        <f t="shared" ref="K426" si="883">SUM(I426,J426)</f>
        <v>-3587.5000000000014</v>
      </c>
    </row>
    <row r="427" spans="1:11" s="12" customFormat="1" ht="15.75">
      <c r="A427" s="8">
        <v>43425</v>
      </c>
      <c r="B427" s="9" t="s">
        <v>138</v>
      </c>
      <c r="C427" s="9">
        <v>180</v>
      </c>
      <c r="D427" s="9">
        <v>2250</v>
      </c>
      <c r="E427" s="9" t="s">
        <v>9</v>
      </c>
      <c r="F427" s="10">
        <v>14</v>
      </c>
      <c r="G427" s="10">
        <v>15</v>
      </c>
      <c r="H427" s="10">
        <v>16.149999999999999</v>
      </c>
      <c r="I427" s="14">
        <f t="shared" ref="I427" si="884">IF(E427="BUY",(G427-F427)*D427,(F427-G427)*D427)</f>
        <v>2250</v>
      </c>
      <c r="J427" s="14">
        <f t="shared" ref="J427" si="885">IF(H427=0,"0.00",IF(E427="BUY",(H427-G427)*D427,(G427-H427)*D427))</f>
        <v>2587.4999999999968</v>
      </c>
      <c r="K427" s="14">
        <f t="shared" ref="K427" si="886">SUM(I427,J427)</f>
        <v>4837.4999999999964</v>
      </c>
    </row>
    <row r="428" spans="1:11" s="12" customFormat="1" ht="15.75">
      <c r="A428" s="8">
        <v>43424</v>
      </c>
      <c r="B428" s="9" t="s">
        <v>146</v>
      </c>
      <c r="C428" s="9">
        <v>230</v>
      </c>
      <c r="D428" s="9">
        <v>1500</v>
      </c>
      <c r="E428" s="9" t="s">
        <v>9</v>
      </c>
      <c r="F428" s="10">
        <v>23</v>
      </c>
      <c r="G428" s="10">
        <v>25.65</v>
      </c>
      <c r="H428" s="10">
        <v>30.2</v>
      </c>
      <c r="I428" s="14">
        <f t="shared" ref="I428" si="887">IF(E428="BUY",(G428-F428)*D428,(F428-G428)*D428)</f>
        <v>3974.9999999999977</v>
      </c>
      <c r="J428" s="14">
        <v>0</v>
      </c>
      <c r="K428" s="14">
        <f t="shared" ref="K428" si="888">SUM(I428,J428)</f>
        <v>3974.9999999999977</v>
      </c>
    </row>
    <row r="429" spans="1:11" s="12" customFormat="1" ht="15.75">
      <c r="A429" s="8">
        <v>43424</v>
      </c>
      <c r="B429" s="9" t="s">
        <v>21</v>
      </c>
      <c r="C429" s="9">
        <v>840</v>
      </c>
      <c r="D429" s="9">
        <v>600</v>
      </c>
      <c r="E429" s="9" t="s">
        <v>9</v>
      </c>
      <c r="F429" s="10">
        <v>25.6</v>
      </c>
      <c r="G429" s="10">
        <v>28.55</v>
      </c>
      <c r="H429" s="10">
        <v>33.5</v>
      </c>
      <c r="I429" s="14">
        <f t="shared" ref="I429" si="889">IF(E429="BUY",(G429-F429)*D429,(F429-G429)*D429)</f>
        <v>1769.9999999999995</v>
      </c>
      <c r="J429" s="14">
        <v>0</v>
      </c>
      <c r="K429" s="14">
        <f t="shared" ref="K429" si="890">SUM(I429,J429)</f>
        <v>1769.9999999999995</v>
      </c>
    </row>
    <row r="430" spans="1:11" s="12" customFormat="1" ht="15.75">
      <c r="A430" s="8">
        <v>43424</v>
      </c>
      <c r="B430" s="9" t="s">
        <v>164</v>
      </c>
      <c r="C430" s="9">
        <v>760</v>
      </c>
      <c r="D430" s="9">
        <v>1200</v>
      </c>
      <c r="E430" s="9" t="s">
        <v>9</v>
      </c>
      <c r="F430" s="10">
        <v>15.65</v>
      </c>
      <c r="G430" s="10">
        <v>18.2</v>
      </c>
      <c r="H430" s="10">
        <v>20</v>
      </c>
      <c r="I430" s="14">
        <f t="shared" ref="I430" si="891">IF(E430="BUY",(G430-F430)*D430,(F430-G430)*D430)</f>
        <v>3059.9999999999986</v>
      </c>
      <c r="J430" s="14">
        <f t="shared" ref="J430" si="892">IF(H430=0,"0.00",IF(E430="BUY",(H430-G430)*D430,(G430-H430)*D430))</f>
        <v>2160.0000000000009</v>
      </c>
      <c r="K430" s="14">
        <f t="shared" ref="K430" si="893">SUM(I430,J430)</f>
        <v>5220</v>
      </c>
    </row>
    <row r="431" spans="1:11" s="12" customFormat="1" ht="15.75">
      <c r="A431" s="8">
        <v>43423</v>
      </c>
      <c r="B431" s="9" t="s">
        <v>12</v>
      </c>
      <c r="C431" s="9">
        <v>320</v>
      </c>
      <c r="D431" s="9">
        <v>2000</v>
      </c>
      <c r="E431" s="9" t="s">
        <v>9</v>
      </c>
      <c r="F431" s="10">
        <v>10.5</v>
      </c>
      <c r="G431" s="10">
        <v>11.8</v>
      </c>
      <c r="H431" s="10">
        <v>12.8</v>
      </c>
      <c r="I431" s="14">
        <f t="shared" ref="I431" si="894">IF(E431="BUY",(G431-F431)*D431,(F431-G431)*D431)</f>
        <v>2600.0000000000014</v>
      </c>
      <c r="J431" s="14">
        <v>0</v>
      </c>
      <c r="K431" s="14">
        <f t="shared" ref="K431" si="895">SUM(I431,J431)</f>
        <v>2600.0000000000014</v>
      </c>
    </row>
    <row r="432" spans="1:11" s="12" customFormat="1" ht="15.75">
      <c r="A432" s="8">
        <v>43423</v>
      </c>
      <c r="B432" s="9" t="s">
        <v>132</v>
      </c>
      <c r="C432" s="9">
        <v>180</v>
      </c>
      <c r="D432" s="9">
        <v>2250</v>
      </c>
      <c r="E432" s="9" t="s">
        <v>9</v>
      </c>
      <c r="F432" s="10">
        <v>5.3</v>
      </c>
      <c r="G432" s="10">
        <v>6.5</v>
      </c>
      <c r="H432" s="10">
        <v>7.85</v>
      </c>
      <c r="I432" s="14">
        <f t="shared" ref="I432" si="896">IF(E432="BUY",(G432-F432)*D432,(F432-G432)*D432)</f>
        <v>2700.0000000000005</v>
      </c>
      <c r="J432" s="14">
        <f t="shared" ref="J432" si="897">IF(H432=0,"0.00",IF(E432="BUY",(H432-G432)*D432,(G432-H432)*D432))</f>
        <v>3037.4999999999991</v>
      </c>
      <c r="K432" s="14">
        <f t="shared" ref="K432" si="898">SUM(I432,J432)</f>
        <v>5737.5</v>
      </c>
    </row>
    <row r="433" spans="1:11" s="12" customFormat="1" ht="15.75">
      <c r="A433" s="8">
        <v>43423</v>
      </c>
      <c r="B433" s="9" t="s">
        <v>45</v>
      </c>
      <c r="C433" s="9">
        <v>500</v>
      </c>
      <c r="D433" s="9">
        <v>1400</v>
      </c>
      <c r="E433" s="9" t="s">
        <v>9</v>
      </c>
      <c r="F433" s="10">
        <v>20.3</v>
      </c>
      <c r="G433" s="10">
        <v>16.5</v>
      </c>
      <c r="H433" s="10">
        <v>0</v>
      </c>
      <c r="I433" s="14">
        <f t="shared" ref="I433" si="899">IF(E433="BUY",(G433-F433)*D433,(F433-G433)*D433)</f>
        <v>-5320.0000000000009</v>
      </c>
      <c r="J433" s="14">
        <v>0</v>
      </c>
      <c r="K433" s="14">
        <f t="shared" ref="K433" si="900">SUM(I433,J433)</f>
        <v>-5320.0000000000009</v>
      </c>
    </row>
    <row r="434" spans="1:11" s="12" customFormat="1" ht="15.75">
      <c r="A434" s="8">
        <v>43420</v>
      </c>
      <c r="B434" s="9" t="s">
        <v>163</v>
      </c>
      <c r="C434" s="9">
        <v>110</v>
      </c>
      <c r="D434" s="9">
        <v>4000</v>
      </c>
      <c r="E434" s="9" t="s">
        <v>9</v>
      </c>
      <c r="F434" s="10">
        <v>6.9</v>
      </c>
      <c r="G434" s="10">
        <v>7.8</v>
      </c>
      <c r="H434" s="10">
        <v>8.65</v>
      </c>
      <c r="I434" s="14">
        <f t="shared" ref="I434" si="901">IF(E434="BUY",(G434-F434)*D434,(F434-G434)*D434)</f>
        <v>3599.9999999999977</v>
      </c>
      <c r="J434" s="14">
        <v>0</v>
      </c>
      <c r="K434" s="14">
        <f t="shared" ref="K434" si="902">SUM(I434,J434)</f>
        <v>3599.9999999999977</v>
      </c>
    </row>
    <row r="435" spans="1:11" s="12" customFormat="1" ht="15.75">
      <c r="A435" s="8">
        <v>43419</v>
      </c>
      <c r="B435" s="9" t="s">
        <v>132</v>
      </c>
      <c r="C435" s="9">
        <v>180</v>
      </c>
      <c r="D435" s="9">
        <v>2250</v>
      </c>
      <c r="E435" s="9" t="s">
        <v>9</v>
      </c>
      <c r="F435" s="10">
        <v>7.3</v>
      </c>
      <c r="G435" s="10">
        <v>8.3000000000000007</v>
      </c>
      <c r="H435" s="10">
        <v>10</v>
      </c>
      <c r="I435" s="14">
        <f t="shared" ref="I435" si="903">IF(E435="BUY",(G435-F435)*D435,(F435-G435)*D435)</f>
        <v>2250.0000000000018</v>
      </c>
      <c r="J435" s="14">
        <v>0</v>
      </c>
      <c r="K435" s="14">
        <f t="shared" ref="K435" si="904">SUM(I435,J435)</f>
        <v>2250.0000000000018</v>
      </c>
    </row>
    <row r="436" spans="1:11" s="12" customFormat="1" ht="15.75">
      <c r="A436" s="8">
        <v>43418</v>
      </c>
      <c r="B436" s="9" t="s">
        <v>114</v>
      </c>
      <c r="C436" s="9">
        <v>650</v>
      </c>
      <c r="D436" s="9">
        <v>1250</v>
      </c>
      <c r="E436" s="9" t="s">
        <v>9</v>
      </c>
      <c r="F436" s="10">
        <v>18</v>
      </c>
      <c r="G436" s="10">
        <v>19.5</v>
      </c>
      <c r="H436" s="10">
        <v>23</v>
      </c>
      <c r="I436" s="14">
        <f t="shared" ref="I436" si="905">IF(E436="BUY",(G436-F436)*D436,(F436-G436)*D436)</f>
        <v>1875</v>
      </c>
      <c r="J436" s="14">
        <v>0</v>
      </c>
      <c r="K436" s="14">
        <f t="shared" ref="K436" si="906">SUM(I436,J436)</f>
        <v>1875</v>
      </c>
    </row>
    <row r="437" spans="1:11" s="12" customFormat="1" ht="15.75">
      <c r="A437" s="8">
        <v>43418</v>
      </c>
      <c r="B437" s="9" t="s">
        <v>160</v>
      </c>
      <c r="C437" s="9">
        <v>780</v>
      </c>
      <c r="D437" s="9">
        <v>1000</v>
      </c>
      <c r="E437" s="9" t="s">
        <v>9</v>
      </c>
      <c r="F437" s="10">
        <v>28.1</v>
      </c>
      <c r="G437" s="10">
        <v>29.8</v>
      </c>
      <c r="H437" s="10">
        <v>35</v>
      </c>
      <c r="I437" s="14">
        <f t="shared" ref="I437" si="907">IF(E437="BUY",(G437-F437)*D437,(F437-G437)*D437)</f>
        <v>1699.9999999999993</v>
      </c>
      <c r="J437" s="14">
        <v>0</v>
      </c>
      <c r="K437" s="14">
        <f t="shared" ref="K437" si="908">SUM(I437,J437)</f>
        <v>1699.9999999999993</v>
      </c>
    </row>
    <row r="438" spans="1:11" s="12" customFormat="1" ht="15.75">
      <c r="A438" s="8">
        <v>43417</v>
      </c>
      <c r="B438" s="9" t="s">
        <v>52</v>
      </c>
      <c r="C438" s="9">
        <v>590</v>
      </c>
      <c r="D438" s="9">
        <v>1061</v>
      </c>
      <c r="E438" s="9" t="s">
        <v>9</v>
      </c>
      <c r="F438" s="10">
        <v>18.2</v>
      </c>
      <c r="G438" s="10">
        <v>19.600000000000001</v>
      </c>
      <c r="H438" s="10">
        <v>0</v>
      </c>
      <c r="I438" s="14">
        <f t="shared" ref="I438" si="909">IF(E438="BUY",(G438-F438)*D438,(F438-G438)*D438)</f>
        <v>1485.4000000000024</v>
      </c>
      <c r="J438" s="14">
        <v>0</v>
      </c>
      <c r="K438" s="14">
        <f t="shared" ref="K438" si="910">SUM(I438,J438)</f>
        <v>1485.4000000000024</v>
      </c>
    </row>
    <row r="439" spans="1:11" s="12" customFormat="1" ht="15.75">
      <c r="A439" s="8">
        <v>43417</v>
      </c>
      <c r="B439" s="9" t="s">
        <v>160</v>
      </c>
      <c r="C439" s="9">
        <v>780</v>
      </c>
      <c r="D439" s="9">
        <v>1000</v>
      </c>
      <c r="E439" s="9" t="s">
        <v>9</v>
      </c>
      <c r="F439" s="10">
        <v>30.2</v>
      </c>
      <c r="G439" s="10">
        <v>32.6</v>
      </c>
      <c r="H439" s="10">
        <v>35</v>
      </c>
      <c r="I439" s="14">
        <f t="shared" ref="I439" si="911">IF(E439="BUY",(G439-F439)*D439,(F439-G439)*D439)</f>
        <v>2400.0000000000023</v>
      </c>
      <c r="J439" s="14">
        <f t="shared" ref="J439" si="912">IF(H439=0,"0.00",IF(E439="BUY",(H439-G439)*D439,(G439-H439)*D439))</f>
        <v>2399.9999999999986</v>
      </c>
      <c r="K439" s="14">
        <f t="shared" ref="K439" si="913">SUM(I439,J439)</f>
        <v>4800.0000000000009</v>
      </c>
    </row>
    <row r="440" spans="1:11" s="12" customFormat="1" ht="15.75">
      <c r="A440" s="8">
        <v>43417</v>
      </c>
      <c r="B440" s="9" t="s">
        <v>159</v>
      </c>
      <c r="C440" s="9">
        <v>560</v>
      </c>
      <c r="D440" s="9">
        <v>900</v>
      </c>
      <c r="E440" s="9" t="s">
        <v>9</v>
      </c>
      <c r="F440" s="10">
        <v>32</v>
      </c>
      <c r="G440" s="10">
        <v>35.299999999999997</v>
      </c>
      <c r="H440" s="10">
        <v>38</v>
      </c>
      <c r="I440" s="14">
        <f t="shared" ref="I440" si="914">IF(E440="BUY",(G440-F440)*D440,(F440-G440)*D440)</f>
        <v>2969.9999999999973</v>
      </c>
      <c r="J440" s="14">
        <f t="shared" ref="J440" si="915">IF(H440=0,"0.00",IF(E440="BUY",(H440-G440)*D440,(G440-H440)*D440))</f>
        <v>2430.0000000000027</v>
      </c>
      <c r="K440" s="14">
        <f t="shared" ref="K440" si="916">SUM(I440,J440)</f>
        <v>5400</v>
      </c>
    </row>
    <row r="441" spans="1:11" s="12" customFormat="1" ht="15.75">
      <c r="A441" s="8">
        <v>43416</v>
      </c>
      <c r="B441" s="9" t="s">
        <v>52</v>
      </c>
      <c r="C441" s="9">
        <v>570</v>
      </c>
      <c r="D441" s="9">
        <v>1061</v>
      </c>
      <c r="E441" s="9" t="s">
        <v>9</v>
      </c>
      <c r="F441" s="10">
        <v>28</v>
      </c>
      <c r="G441" s="10">
        <v>30.2</v>
      </c>
      <c r="H441" s="10">
        <v>33.5</v>
      </c>
      <c r="I441" s="14">
        <f t="shared" ref="I441" si="917">IF(E441="BUY",(G441-F441)*D441,(F441-G441)*D441)</f>
        <v>2334.1999999999994</v>
      </c>
      <c r="J441" s="14">
        <v>0</v>
      </c>
      <c r="K441" s="14">
        <f t="shared" ref="K441" si="918">SUM(I441,J441)</f>
        <v>2334.1999999999994</v>
      </c>
    </row>
    <row r="442" spans="1:11" s="12" customFormat="1" ht="15.75">
      <c r="A442" s="8">
        <v>43413</v>
      </c>
      <c r="B442" s="9" t="s">
        <v>158</v>
      </c>
      <c r="C442" s="9">
        <v>240</v>
      </c>
      <c r="D442" s="9">
        <v>3500</v>
      </c>
      <c r="E442" s="9" t="s">
        <v>9</v>
      </c>
      <c r="F442" s="10">
        <v>8.65</v>
      </c>
      <c r="G442" s="10">
        <v>8.65</v>
      </c>
      <c r="H442" s="10">
        <v>0</v>
      </c>
      <c r="I442" s="14">
        <f t="shared" ref="I442" si="919">IF(E442="BUY",(G442-F442)*D442,(F442-G442)*D442)</f>
        <v>0</v>
      </c>
      <c r="J442" s="14" t="str">
        <f t="shared" ref="J442" si="920">IF(H442=0,"0.00",IF(E442="BUY",(H442-G442)*D442,(G442-H442)*D442))</f>
        <v>0.00</v>
      </c>
      <c r="K442" s="14">
        <f t="shared" ref="K442" si="921">SUM(I442,J442)</f>
        <v>0</v>
      </c>
    </row>
    <row r="443" spans="1:11" s="12" customFormat="1" ht="15.75">
      <c r="A443" s="8">
        <v>43409</v>
      </c>
      <c r="B443" s="9" t="s">
        <v>157</v>
      </c>
      <c r="C443" s="9">
        <v>170</v>
      </c>
      <c r="D443" s="9">
        <v>4000</v>
      </c>
      <c r="E443" s="9" t="s">
        <v>9</v>
      </c>
      <c r="F443" s="10">
        <v>9.6</v>
      </c>
      <c r="G443" s="10">
        <v>11</v>
      </c>
      <c r="H443" s="10">
        <v>12.8</v>
      </c>
      <c r="I443" s="14">
        <f t="shared" ref="I443" si="922">IF(E443="BUY",(G443-F443)*D443,(F443-G443)*D443)</f>
        <v>5600.0000000000018</v>
      </c>
      <c r="J443" s="14">
        <f t="shared" ref="J443" si="923">IF(H443=0,"0.00",IF(E443="BUY",(H443-G443)*D443,(G443-H443)*D443))</f>
        <v>7200.0000000000027</v>
      </c>
      <c r="K443" s="14">
        <f t="shared" ref="K443" si="924">SUM(I443,J443)</f>
        <v>12800.000000000004</v>
      </c>
    </row>
    <row r="444" spans="1:11" s="12" customFormat="1" ht="15.75">
      <c r="A444" s="8">
        <v>43406</v>
      </c>
      <c r="B444" s="9" t="s">
        <v>156</v>
      </c>
      <c r="C444" s="9">
        <v>1180</v>
      </c>
      <c r="D444" s="9">
        <v>750</v>
      </c>
      <c r="E444" s="9" t="s">
        <v>9</v>
      </c>
      <c r="F444" s="10">
        <v>47.1</v>
      </c>
      <c r="G444" s="10">
        <v>48.2</v>
      </c>
      <c r="H444" s="10">
        <v>53</v>
      </c>
      <c r="I444" s="14">
        <f t="shared" ref="I444" si="925">IF(E444="BUY",(G444-F444)*D444,(F444-G444)*D444)</f>
        <v>825.00000000000102</v>
      </c>
      <c r="J444" s="14">
        <v>0</v>
      </c>
      <c r="K444" s="14">
        <f t="shared" ref="K444" si="926">SUM(I444,J444)</f>
        <v>825.00000000000102</v>
      </c>
    </row>
    <row r="445" spans="1:11" s="12" customFormat="1" ht="15.75">
      <c r="A445" s="8">
        <v>43406</v>
      </c>
      <c r="B445" s="9" t="s">
        <v>132</v>
      </c>
      <c r="C445" s="9">
        <v>190</v>
      </c>
      <c r="D445" s="9">
        <v>2250</v>
      </c>
      <c r="E445" s="9" t="s">
        <v>9</v>
      </c>
      <c r="F445" s="10">
        <v>10.1</v>
      </c>
      <c r="G445" s="10">
        <v>10.95</v>
      </c>
      <c r="H445" s="10">
        <v>13.5</v>
      </c>
      <c r="I445" s="14">
        <f t="shared" ref="I445" si="927">IF(E445="BUY",(G445-F445)*D445,(F445-G445)*D445)</f>
        <v>1912.4999999999991</v>
      </c>
      <c r="J445" s="14">
        <v>0</v>
      </c>
      <c r="K445" s="14">
        <f t="shared" ref="K445" si="928">SUM(I445,J445)</f>
        <v>1912.4999999999991</v>
      </c>
    </row>
    <row r="446" spans="1:11" s="12" customFormat="1" ht="15.75">
      <c r="A446" s="8">
        <v>43406</v>
      </c>
      <c r="B446" s="9" t="s">
        <v>45</v>
      </c>
      <c r="C446" s="9">
        <v>500</v>
      </c>
      <c r="D446" s="9">
        <v>1400</v>
      </c>
      <c r="E446" s="9" t="s">
        <v>9</v>
      </c>
      <c r="F446" s="10">
        <v>24</v>
      </c>
      <c r="G446" s="10">
        <v>26</v>
      </c>
      <c r="H446" s="10">
        <v>30.2</v>
      </c>
      <c r="I446" s="14">
        <f t="shared" ref="I446" si="929">IF(E446="BUY",(G446-F446)*D446,(F446-G446)*D446)</f>
        <v>2800</v>
      </c>
      <c r="J446" s="14">
        <v>0</v>
      </c>
      <c r="K446" s="14">
        <f t="shared" ref="K446" si="930">SUM(I446,J446)</f>
        <v>2800</v>
      </c>
    </row>
    <row r="447" spans="1:11" s="12" customFormat="1" ht="15.75">
      <c r="A447" s="8">
        <v>43405</v>
      </c>
      <c r="B447" s="9" t="s">
        <v>132</v>
      </c>
      <c r="C447" s="9">
        <v>170</v>
      </c>
      <c r="D447" s="9">
        <v>2250</v>
      </c>
      <c r="E447" s="9" t="s">
        <v>9</v>
      </c>
      <c r="F447" s="10">
        <v>12.9</v>
      </c>
      <c r="G447" s="10">
        <v>13.9</v>
      </c>
      <c r="H447" s="10">
        <v>15.5</v>
      </c>
      <c r="I447" s="14">
        <f t="shared" ref="I447" si="931">IF(E447="BUY",(G447-F447)*D447,(F447-G447)*D447)</f>
        <v>2250</v>
      </c>
      <c r="J447" s="14">
        <v>0</v>
      </c>
      <c r="K447" s="14">
        <f t="shared" ref="K447" si="932">SUM(I447,J447)</f>
        <v>2250</v>
      </c>
    </row>
    <row r="448" spans="1:11" s="12" customFormat="1" ht="15.75">
      <c r="A448" s="8">
        <v>43404</v>
      </c>
      <c r="B448" s="9" t="s">
        <v>155</v>
      </c>
      <c r="C448" s="9">
        <v>820</v>
      </c>
      <c r="D448" s="9">
        <v>750</v>
      </c>
      <c r="E448" s="9" t="s">
        <v>9</v>
      </c>
      <c r="F448" s="10">
        <v>32</v>
      </c>
      <c r="G448" s="10">
        <v>35</v>
      </c>
      <c r="H448" s="10">
        <v>38.200000000000003</v>
      </c>
      <c r="I448" s="14">
        <f t="shared" ref="I448" si="933">IF(E448="BUY",(G448-F448)*D448,(F448-G448)*D448)</f>
        <v>2250</v>
      </c>
      <c r="J448" s="14">
        <f t="shared" ref="J448" si="934">IF(H448=0,"0.00",IF(E448="BUY",(H448-G448)*D448,(G448-H448)*D448))</f>
        <v>2400.0000000000023</v>
      </c>
      <c r="K448" s="14">
        <f t="shared" ref="K448" si="935">SUM(I448,J448)</f>
        <v>4650.0000000000018</v>
      </c>
    </row>
    <row r="449" spans="1:12" s="12" customFormat="1" ht="15.75">
      <c r="A449" s="8">
        <v>43404</v>
      </c>
      <c r="B449" s="9" t="s">
        <v>66</v>
      </c>
      <c r="C449" s="9">
        <v>355</v>
      </c>
      <c r="D449" s="9">
        <v>2750</v>
      </c>
      <c r="E449" s="9" t="s">
        <v>9</v>
      </c>
      <c r="F449" s="10">
        <v>11.6</v>
      </c>
      <c r="G449" s="10">
        <v>12.8</v>
      </c>
      <c r="H449" s="10">
        <v>14.5</v>
      </c>
      <c r="I449" s="14">
        <f t="shared" ref="I449" si="936">IF(E449="BUY",(G449-F449)*D449,(F449-G449)*D449)</f>
        <v>3300.0000000000027</v>
      </c>
      <c r="J449" s="14">
        <f t="shared" ref="J449" si="937">IF(H449=0,"0.00",IF(E449="BUY",(H449-G449)*D449,(G449-H449)*D449))</f>
        <v>4674.9999999999982</v>
      </c>
      <c r="K449" s="14">
        <f t="shared" ref="K449" si="938">SUM(I449,J449)</f>
        <v>7975.0000000000009</v>
      </c>
    </row>
    <row r="450" spans="1:12" s="12" customFormat="1" ht="15.75">
      <c r="A450" s="8">
        <v>43404</v>
      </c>
      <c r="B450" s="9" t="s">
        <v>114</v>
      </c>
      <c r="C450" s="9">
        <v>560</v>
      </c>
      <c r="D450" s="9">
        <v>1250</v>
      </c>
      <c r="E450" s="9" t="s">
        <v>9</v>
      </c>
      <c r="F450" s="10">
        <v>36.65</v>
      </c>
      <c r="G450" s="10">
        <v>38.65</v>
      </c>
      <c r="H450" s="10">
        <v>44</v>
      </c>
      <c r="I450" s="14">
        <f t="shared" ref="I450" si="939">IF(E450="BUY",(G450-F450)*D450,(F450-G450)*D450)</f>
        <v>2500</v>
      </c>
      <c r="J450" s="14">
        <v>0</v>
      </c>
      <c r="K450" s="14">
        <f t="shared" ref="K450" si="940">SUM(I450,J450)</f>
        <v>2500</v>
      </c>
    </row>
    <row r="451" spans="1:12" s="12" customFormat="1" ht="15.75">
      <c r="A451" s="8">
        <v>43404</v>
      </c>
      <c r="B451" s="9" t="s">
        <v>80</v>
      </c>
      <c r="C451" s="9">
        <v>135</v>
      </c>
      <c r="D451" s="9">
        <v>2500</v>
      </c>
      <c r="E451" s="9" t="s">
        <v>9</v>
      </c>
      <c r="F451" s="10">
        <v>6</v>
      </c>
      <c r="G451" s="10">
        <v>6.5</v>
      </c>
      <c r="H451" s="10">
        <v>8.35</v>
      </c>
      <c r="I451" s="14">
        <f t="shared" ref="I451" si="941">IF(E451="BUY",(G451-F451)*D451,(F451-G451)*D451)</f>
        <v>1250</v>
      </c>
      <c r="J451" s="14">
        <f t="shared" ref="J451" si="942">IF(H451=0,"0.00",IF(E451="BUY",(H451-G451)*D451,(G451-H451)*D451))</f>
        <v>4624.9999999999991</v>
      </c>
      <c r="K451" s="14">
        <f t="shared" ref="K451" si="943">SUM(I451,J451)</f>
        <v>5874.9999999999991</v>
      </c>
    </row>
    <row r="452" spans="1:12" s="12" customFormat="1" ht="15.75">
      <c r="A452" s="8">
        <v>43403</v>
      </c>
      <c r="B452" s="9" t="s">
        <v>114</v>
      </c>
      <c r="C452" s="9">
        <v>550</v>
      </c>
      <c r="D452" s="9">
        <v>1250</v>
      </c>
      <c r="E452" s="9" t="s">
        <v>9</v>
      </c>
      <c r="F452" s="10">
        <v>33.200000000000003</v>
      </c>
      <c r="G452" s="10">
        <v>35</v>
      </c>
      <c r="H452" s="10">
        <v>38</v>
      </c>
      <c r="I452" s="14">
        <f t="shared" ref="I452" si="944">IF(E452="BUY",(G452-F452)*D452,(F452-G452)*D452)</f>
        <v>2249.9999999999964</v>
      </c>
      <c r="J452" s="14">
        <f t="shared" ref="J452" si="945">IF(H452=0,"0.00",IF(E452="BUY",(H452-G452)*D452,(G452-H452)*D452))</f>
        <v>3750</v>
      </c>
      <c r="K452" s="14">
        <f t="shared" ref="K452" si="946">SUM(I452,J452)</f>
        <v>5999.9999999999964</v>
      </c>
    </row>
    <row r="453" spans="1:12" s="12" customFormat="1" ht="15.75">
      <c r="A453" s="8">
        <v>43403</v>
      </c>
      <c r="B453" s="9" t="s">
        <v>148</v>
      </c>
      <c r="C453" s="9">
        <v>70</v>
      </c>
      <c r="D453" s="9">
        <v>8000</v>
      </c>
      <c r="E453" s="9" t="s">
        <v>9</v>
      </c>
      <c r="F453" s="10">
        <v>6.55</v>
      </c>
      <c r="G453" s="10">
        <v>7.3</v>
      </c>
      <c r="H453" s="10">
        <v>8</v>
      </c>
      <c r="I453" s="14">
        <f t="shared" ref="I453" si="947">IF(E453="BUY",(G453-F453)*D453,(F453-G453)*D453)</f>
        <v>6000</v>
      </c>
      <c r="J453" s="14">
        <f t="shared" ref="J453" si="948">IF(H453=0,"0.00",IF(E453="BUY",(H453-G453)*D453,(G453-H453)*D453))</f>
        <v>5600.0000000000018</v>
      </c>
      <c r="K453" s="14">
        <f t="shared" ref="K453" si="949">SUM(I453,J453)</f>
        <v>11600.000000000002</v>
      </c>
    </row>
    <row r="454" spans="1:12" s="12" customFormat="1" ht="15.75">
      <c r="A454" s="8">
        <v>43403</v>
      </c>
      <c r="B454" s="9" t="s">
        <v>45</v>
      </c>
      <c r="C454" s="9">
        <v>500</v>
      </c>
      <c r="D454" s="9">
        <v>1400</v>
      </c>
      <c r="E454" s="9" t="s">
        <v>9</v>
      </c>
      <c r="F454" s="10">
        <v>27.5</v>
      </c>
      <c r="G454" s="10">
        <v>26</v>
      </c>
      <c r="H454" s="10">
        <v>0</v>
      </c>
      <c r="I454" s="14">
        <f t="shared" ref="I454" si="950">IF(E454="BUY",(G454-F454)*D454,(F454-G454)*D454)</f>
        <v>-2100</v>
      </c>
      <c r="J454" s="14" t="str">
        <f t="shared" ref="J454" si="951">IF(H454=0,"0.00",IF(E454="BUY",(H454-G454)*D454,(G454-H454)*D454))</f>
        <v>0.00</v>
      </c>
      <c r="K454" s="14">
        <f t="shared" ref="K454" si="952">SUM(I454,J454)</f>
        <v>-2100</v>
      </c>
    </row>
    <row r="455" spans="1:12" s="12" customFormat="1" ht="15.75">
      <c r="A455" s="8">
        <v>43403</v>
      </c>
      <c r="B455" s="9" t="s">
        <v>60</v>
      </c>
      <c r="C455" s="9">
        <v>320</v>
      </c>
      <c r="D455" s="9">
        <v>1500</v>
      </c>
      <c r="E455" s="9" t="s">
        <v>9</v>
      </c>
      <c r="F455" s="10">
        <v>21.5</v>
      </c>
      <c r="G455" s="10">
        <v>21.5</v>
      </c>
      <c r="H455" s="10">
        <v>0</v>
      </c>
      <c r="I455" s="14">
        <f t="shared" ref="I455" si="953">IF(E455="BUY",(G455-F455)*D455,(F455-G455)*D455)</f>
        <v>0</v>
      </c>
      <c r="J455" s="14" t="str">
        <f t="shared" ref="J455" si="954">IF(H455=0,"0.00",IF(E455="BUY",(H455-G455)*D455,(G455-H455)*D455))</f>
        <v>0.00</v>
      </c>
      <c r="K455" s="14">
        <f t="shared" ref="K455" si="955">SUM(I455,J455)</f>
        <v>0</v>
      </c>
    </row>
    <row r="456" spans="1:12" s="12" customFormat="1" ht="15.75">
      <c r="A456" s="8">
        <v>43403</v>
      </c>
      <c r="B456" s="9" t="s">
        <v>132</v>
      </c>
      <c r="C456" s="9">
        <v>170</v>
      </c>
      <c r="D456" s="9">
        <v>2250</v>
      </c>
      <c r="E456" s="9" t="s">
        <v>9</v>
      </c>
      <c r="F456" s="10">
        <v>12.9</v>
      </c>
      <c r="G456" s="10">
        <v>13.9</v>
      </c>
      <c r="H456" s="10">
        <v>14.9</v>
      </c>
      <c r="I456" s="14">
        <f t="shared" ref="I456" si="956">IF(E456="BUY",(G456-F456)*D456,(F456-G456)*D456)</f>
        <v>2250</v>
      </c>
      <c r="J456" s="14">
        <f t="shared" ref="J456" si="957">IF(H456=0,"0.00",IF(E456="BUY",(H456-G456)*D456,(G456-H456)*D456))</f>
        <v>2250</v>
      </c>
      <c r="K456" s="14">
        <f t="shared" ref="K456" si="958">SUM(I456,J456)</f>
        <v>4500</v>
      </c>
    </row>
    <row r="457" spans="1:12" s="12" customFormat="1" ht="15.75">
      <c r="A457" s="8">
        <v>43402</v>
      </c>
      <c r="B457" s="9" t="s">
        <v>79</v>
      </c>
      <c r="C457" s="9">
        <v>1300</v>
      </c>
      <c r="D457" s="9">
        <v>750</v>
      </c>
      <c r="E457" s="9" t="s">
        <v>9</v>
      </c>
      <c r="F457" s="10">
        <v>46</v>
      </c>
      <c r="G457" s="10">
        <v>50.5</v>
      </c>
      <c r="H457" s="10">
        <v>55.5</v>
      </c>
      <c r="I457" s="14">
        <f t="shared" ref="I457" si="959">IF(E457="BUY",(G457-F457)*D457,(F457-G457)*D457)</f>
        <v>3375</v>
      </c>
      <c r="J457" s="14">
        <v>0</v>
      </c>
      <c r="K457" s="14">
        <f t="shared" ref="K457" si="960">SUM(I457,J457)</f>
        <v>3375</v>
      </c>
    </row>
    <row r="458" spans="1:12" s="12" customFormat="1" ht="15.75">
      <c r="A458" s="8">
        <v>43402</v>
      </c>
      <c r="B458" s="9" t="s">
        <v>112</v>
      </c>
      <c r="C458" s="9">
        <v>760</v>
      </c>
      <c r="D458" s="9">
        <v>1000</v>
      </c>
      <c r="E458" s="9" t="s">
        <v>9</v>
      </c>
      <c r="F458" s="10">
        <v>30.8</v>
      </c>
      <c r="G458" s="10">
        <v>33.5</v>
      </c>
      <c r="H458" s="10">
        <v>38</v>
      </c>
      <c r="I458" s="14">
        <f t="shared" ref="I458" si="961">IF(E458="BUY",(G458-F458)*D458,(F458-G458)*D458)</f>
        <v>2699.9999999999991</v>
      </c>
      <c r="J458" s="14">
        <f t="shared" ref="J458" si="962">IF(H458=0,"0.00",IF(E458="BUY",(H458-G458)*D458,(G458-H458)*D458))</f>
        <v>4500</v>
      </c>
      <c r="K458" s="14">
        <f t="shared" ref="K458" si="963">SUM(I458,J458)</f>
        <v>7199.9999999999991</v>
      </c>
    </row>
    <row r="459" spans="1:12" s="12" customFormat="1" ht="15.75">
      <c r="A459" s="8">
        <v>43402</v>
      </c>
      <c r="B459" s="9" t="s">
        <v>101</v>
      </c>
      <c r="C459" s="9">
        <v>225</v>
      </c>
      <c r="D459" s="9">
        <v>3500</v>
      </c>
      <c r="E459" s="9" t="s">
        <v>9</v>
      </c>
      <c r="F459" s="10">
        <v>9.8000000000000007</v>
      </c>
      <c r="G459" s="10">
        <v>10.8</v>
      </c>
      <c r="H459" s="10">
        <v>11.8</v>
      </c>
      <c r="I459" s="14">
        <f t="shared" ref="I459" si="964">IF(E459="BUY",(G459-F459)*D459,(F459-G459)*D459)</f>
        <v>3500</v>
      </c>
      <c r="J459" s="14">
        <f t="shared" ref="J459" si="965">IF(H459=0,"0.00",IF(E459="BUY",(H459-G459)*D459,(G459-H459)*D459))</f>
        <v>3500</v>
      </c>
      <c r="K459" s="14">
        <f t="shared" ref="K459" si="966">SUM(I459,J459)</f>
        <v>7000</v>
      </c>
    </row>
    <row r="460" spans="1:12" s="12" customFormat="1" ht="15.75">
      <c r="A460" s="8">
        <v>43402</v>
      </c>
      <c r="B460" s="9" t="s">
        <v>132</v>
      </c>
      <c r="C460" s="9">
        <v>170</v>
      </c>
      <c r="D460" s="9">
        <v>2250</v>
      </c>
      <c r="E460" s="9" t="s">
        <v>9</v>
      </c>
      <c r="F460" s="10">
        <v>9</v>
      </c>
      <c r="G460" s="10">
        <v>9</v>
      </c>
      <c r="H460" s="10">
        <v>0</v>
      </c>
      <c r="I460" s="14">
        <f t="shared" ref="I460" si="967">IF(E460="BUY",(G460-F460)*D460,(F460-G460)*D460)</f>
        <v>0</v>
      </c>
      <c r="J460" s="14" t="str">
        <f t="shared" ref="J460" si="968">IF(H460=0,"0.00",IF(E460="BUY",(H460-G460)*D460,(G460-H460)*D460))</f>
        <v>0.00</v>
      </c>
      <c r="K460" s="14">
        <f t="shared" ref="K460" si="969">SUM(I460,J460)</f>
        <v>0</v>
      </c>
    </row>
    <row r="461" spans="1:12" s="12" customFormat="1" ht="15.75">
      <c r="A461" s="8">
        <v>43399</v>
      </c>
      <c r="B461" s="9" t="s">
        <v>38</v>
      </c>
      <c r="C461" s="9">
        <v>620</v>
      </c>
      <c r="D461" s="9">
        <v>1200</v>
      </c>
      <c r="E461" s="9" t="s">
        <v>9</v>
      </c>
      <c r="F461" s="10">
        <v>27.3</v>
      </c>
      <c r="G461" s="10">
        <v>30.2</v>
      </c>
      <c r="H461" s="10">
        <v>32.299999999999997</v>
      </c>
      <c r="I461" s="14">
        <f t="shared" ref="I461" si="970">IF(E461="BUY",(G461-F461)*D461,(F461-G461)*D461)</f>
        <v>3479.9999999999982</v>
      </c>
      <c r="J461" s="14">
        <f>IF(H461=0,"0.00",IF(E461="BUY",(H461-G461)*D461,(G461-H461)*D461))</f>
        <v>2519.9999999999973</v>
      </c>
      <c r="K461" s="14">
        <f t="shared" ref="K461" si="971">SUM(I461,J461)</f>
        <v>5999.9999999999955</v>
      </c>
    </row>
    <row r="462" spans="1:12" s="12" customFormat="1" ht="15.75">
      <c r="A462" s="8">
        <v>43399</v>
      </c>
      <c r="B462" s="9" t="s">
        <v>15</v>
      </c>
      <c r="C462" s="9">
        <v>2350</v>
      </c>
      <c r="D462" s="9">
        <v>500</v>
      </c>
      <c r="E462" s="9" t="s">
        <v>9</v>
      </c>
      <c r="F462" s="9">
        <v>110.55</v>
      </c>
      <c r="G462" s="10">
        <v>116.2</v>
      </c>
      <c r="H462" s="10">
        <v>122.6</v>
      </c>
      <c r="I462" s="14">
        <f t="shared" ref="I462" si="972">IF(E462="BUY",(G462-F462)*D462,(F462-G462)*D462)</f>
        <v>2825.0000000000027</v>
      </c>
      <c r="J462" s="14">
        <f t="shared" ref="J462" si="973">IF(H462=0,"0.00",IF(E462="BUY",(H462-G462)*D462,(G462-H462)*D462))</f>
        <v>3199.9999999999959</v>
      </c>
      <c r="K462" s="14">
        <f t="shared" ref="K462" si="974">SUM(I462,J462)</f>
        <v>6024.9999999999982</v>
      </c>
      <c r="L462" s="11"/>
    </row>
    <row r="463" spans="1:12" s="12" customFormat="1" ht="15.75">
      <c r="A463" s="8">
        <v>43398</v>
      </c>
      <c r="B463" s="9" t="s">
        <v>15</v>
      </c>
      <c r="C463" s="9">
        <v>2300</v>
      </c>
      <c r="D463" s="9">
        <v>500</v>
      </c>
      <c r="E463" s="9" t="s">
        <v>9</v>
      </c>
      <c r="F463" s="10">
        <v>20.3</v>
      </c>
      <c r="G463" s="10">
        <v>28</v>
      </c>
      <c r="H463" s="10">
        <v>38</v>
      </c>
      <c r="I463" s="14">
        <f t="shared" ref="I463" si="975">IF(E463="BUY",(G463-F463)*D463,(F463-G463)*D463)</f>
        <v>3849.9999999999995</v>
      </c>
      <c r="J463" s="14">
        <f t="shared" ref="J463" si="976">IF(H463=0,"0.00",IF(E463="BUY",(H463-G463)*D463,(G463-H463)*D463))</f>
        <v>5000</v>
      </c>
      <c r="K463" s="14">
        <f t="shared" ref="K463" si="977">SUM(I463,J463)</f>
        <v>8850</v>
      </c>
    </row>
    <row r="464" spans="1:12" s="12" customFormat="1" ht="15.75">
      <c r="A464" s="8">
        <v>43396</v>
      </c>
      <c r="B464" s="9" t="s">
        <v>154</v>
      </c>
      <c r="C464" s="9">
        <v>620</v>
      </c>
      <c r="D464" s="9">
        <v>900</v>
      </c>
      <c r="E464" s="9" t="s">
        <v>9</v>
      </c>
      <c r="F464" s="10">
        <v>9.65</v>
      </c>
      <c r="G464" s="10">
        <v>11.1</v>
      </c>
      <c r="H464" s="10">
        <v>15.5</v>
      </c>
      <c r="I464" s="14">
        <f t="shared" ref="I464" si="978">IF(E464="BUY",(G464-F464)*D464,(F464-G464)*D464)</f>
        <v>1304.9999999999993</v>
      </c>
      <c r="J464" s="14">
        <v>0</v>
      </c>
      <c r="K464" s="14">
        <f t="shared" ref="K464" si="979">SUM(I464,J464)</f>
        <v>1304.9999999999993</v>
      </c>
    </row>
    <row r="465" spans="1:11" s="12" customFormat="1" ht="15.75">
      <c r="A465" s="8">
        <v>43395</v>
      </c>
      <c r="B465" s="9" t="s">
        <v>138</v>
      </c>
      <c r="C465" s="9">
        <v>170</v>
      </c>
      <c r="D465" s="9">
        <v>2250</v>
      </c>
      <c r="E465" s="9" t="s">
        <v>9</v>
      </c>
      <c r="F465" s="10">
        <v>6.65</v>
      </c>
      <c r="G465" s="10">
        <v>8</v>
      </c>
      <c r="H465" s="10">
        <v>9.6</v>
      </c>
      <c r="I465" s="14">
        <f t="shared" ref="I465" si="980">IF(E465="BUY",(G465-F465)*D465,(F465-G465)*D465)</f>
        <v>3037.4999999999991</v>
      </c>
      <c r="J465" s="14">
        <f t="shared" ref="J465" si="981">IF(H465=0,"0.00",IF(E465="BUY",(H465-G465)*D465,(G465-H465)*D465))</f>
        <v>3599.9999999999991</v>
      </c>
      <c r="K465" s="14">
        <f t="shared" ref="K465" si="982">SUM(I465,J465)</f>
        <v>6637.4999999999982</v>
      </c>
    </row>
    <row r="466" spans="1:11" s="12" customFormat="1" ht="15.75">
      <c r="A466" s="8">
        <v>43392</v>
      </c>
      <c r="B466" s="9" t="s">
        <v>79</v>
      </c>
      <c r="C466" s="9">
        <v>1260</v>
      </c>
      <c r="D466" s="9">
        <v>750</v>
      </c>
      <c r="E466" s="9" t="s">
        <v>9</v>
      </c>
      <c r="F466" s="10">
        <v>26.8</v>
      </c>
      <c r="G466" s="10">
        <v>30.2</v>
      </c>
      <c r="H466" s="10">
        <v>35</v>
      </c>
      <c r="I466" s="14">
        <f t="shared" ref="I466" si="983">IF(E466="BUY",(G466-F466)*D466,(F466-G466)*D466)</f>
        <v>2549.9999999999991</v>
      </c>
      <c r="J466" s="14">
        <f t="shared" ref="J466" si="984">IF(H466=0,"0.00",IF(E466="BUY",(H466-G466)*D466,(G466-H466)*D466))</f>
        <v>3600.0000000000005</v>
      </c>
      <c r="K466" s="14">
        <f t="shared" ref="K466" si="985">SUM(I466,J466)</f>
        <v>6150</v>
      </c>
    </row>
    <row r="467" spans="1:11" ht="15.75">
      <c r="A467" s="8">
        <v>43392</v>
      </c>
      <c r="B467" s="9" t="s">
        <v>44</v>
      </c>
      <c r="C467" s="9">
        <v>170</v>
      </c>
      <c r="D467" s="9">
        <v>4000</v>
      </c>
      <c r="E467" s="9" t="s">
        <v>9</v>
      </c>
      <c r="F467" s="10">
        <v>8</v>
      </c>
      <c r="G467" s="10">
        <v>9.1999999999999993</v>
      </c>
      <c r="H467" s="10">
        <v>11.3</v>
      </c>
      <c r="I467" s="14">
        <f t="shared" ref="I467" si="986">IF(E467="BUY",(G467-F467)*D467,(F467-G467)*D467)</f>
        <v>4799.9999999999973</v>
      </c>
      <c r="J467" s="14">
        <v>0</v>
      </c>
      <c r="K467" s="14">
        <f t="shared" ref="K467" si="987">SUM(I467,J467)</f>
        <v>4799.9999999999973</v>
      </c>
    </row>
    <row r="468" spans="1:11" ht="15.75">
      <c r="A468" s="8">
        <v>43392</v>
      </c>
      <c r="B468" s="9" t="s">
        <v>138</v>
      </c>
      <c r="C468" s="9">
        <v>160</v>
      </c>
      <c r="D468" s="9">
        <v>2250</v>
      </c>
      <c r="E468" s="9" t="s">
        <v>9</v>
      </c>
      <c r="F468" s="10">
        <v>6</v>
      </c>
      <c r="G468" s="10">
        <v>5</v>
      </c>
      <c r="H468" s="10">
        <v>0</v>
      </c>
      <c r="I468" s="14">
        <f t="shared" ref="I468" si="988">IF(E468="BUY",(G468-F468)*D468,(F468-G468)*D468)</f>
        <v>-2250</v>
      </c>
      <c r="J468" s="14">
        <v>0</v>
      </c>
      <c r="K468" s="14">
        <f t="shared" ref="K468" si="989">SUM(I468,J468)</f>
        <v>-2250</v>
      </c>
    </row>
    <row r="469" spans="1:11" ht="15.75">
      <c r="A469" s="8">
        <v>43392</v>
      </c>
      <c r="B469" s="9" t="s">
        <v>153</v>
      </c>
      <c r="C469" s="9">
        <v>370</v>
      </c>
      <c r="D469" s="9">
        <v>3000</v>
      </c>
      <c r="E469" s="9" t="s">
        <v>9</v>
      </c>
      <c r="F469" s="10">
        <v>8</v>
      </c>
      <c r="G469" s="10">
        <v>8</v>
      </c>
      <c r="H469" s="10">
        <v>0</v>
      </c>
      <c r="I469" s="14">
        <f t="shared" ref="I469" si="990">IF(E469="BUY",(G469-F469)*D469,(F469-G469)*D469)</f>
        <v>0</v>
      </c>
      <c r="J469" s="14">
        <v>0</v>
      </c>
      <c r="K469" s="14">
        <f t="shared" ref="K469" si="991">SUM(I469,J469)</f>
        <v>0</v>
      </c>
    </row>
    <row r="470" spans="1:11" ht="15.75">
      <c r="A470" s="8">
        <v>43389</v>
      </c>
      <c r="B470" s="9" t="s">
        <v>140</v>
      </c>
      <c r="C470" s="9">
        <v>2300</v>
      </c>
      <c r="D470" s="9">
        <v>500</v>
      </c>
      <c r="E470" s="9" t="s">
        <v>9</v>
      </c>
      <c r="F470" s="10">
        <v>98</v>
      </c>
      <c r="G470" s="10">
        <v>90</v>
      </c>
      <c r="H470" s="10">
        <v>0</v>
      </c>
      <c r="I470" s="14">
        <f t="shared" ref="I470" si="992">IF(E470="BUY",(G470-F470)*D470,(F470-G470)*D470)</f>
        <v>-4000</v>
      </c>
      <c r="J470" s="14">
        <v>0</v>
      </c>
      <c r="K470" s="14">
        <f t="shared" ref="K470" si="993">SUM(I470,J470)</f>
        <v>-4000</v>
      </c>
    </row>
    <row r="471" spans="1:11" s="12" customFormat="1" ht="15.75">
      <c r="A471" s="8">
        <v>43389</v>
      </c>
      <c r="B471" s="9" t="s">
        <v>44</v>
      </c>
      <c r="C471" s="9">
        <v>150</v>
      </c>
      <c r="D471" s="9">
        <v>4000</v>
      </c>
      <c r="E471" s="9" t="s">
        <v>9</v>
      </c>
      <c r="F471" s="10">
        <v>10.8</v>
      </c>
      <c r="G471" s="10">
        <v>11.8</v>
      </c>
      <c r="H471" s="10">
        <v>12.55</v>
      </c>
      <c r="I471" s="14">
        <f t="shared" ref="I471" si="994">IF(E471="BUY",(G471-F471)*D471,(F471-G471)*D471)</f>
        <v>4000</v>
      </c>
      <c r="J471" s="14">
        <f t="shared" ref="J471" si="995">IF(H471=0,"0.00",IF(E471="BUY",(H471-G471)*D471,(G471-H471)*D471))</f>
        <v>3000</v>
      </c>
      <c r="K471" s="14">
        <f t="shared" ref="K471" si="996">SUM(I471,J471)</f>
        <v>7000</v>
      </c>
    </row>
    <row r="472" spans="1:11" s="12" customFormat="1" ht="15.75">
      <c r="A472" s="8">
        <v>43388</v>
      </c>
      <c r="B472" s="9" t="s">
        <v>44</v>
      </c>
      <c r="C472" s="9">
        <v>150</v>
      </c>
      <c r="D472" s="9">
        <v>4000</v>
      </c>
      <c r="E472" s="9" t="s">
        <v>9</v>
      </c>
      <c r="F472" s="10">
        <v>6.2</v>
      </c>
      <c r="G472" s="10">
        <v>8</v>
      </c>
      <c r="H472" s="10">
        <v>9.6</v>
      </c>
      <c r="I472" s="14">
        <f t="shared" ref="I472" si="997">IF(E472="BUY",(G472-F472)*D472,(F472-G472)*D472)</f>
        <v>7199.9999999999991</v>
      </c>
      <c r="J472" s="14">
        <f t="shared" ref="J472" si="998">IF(H472=0,"0.00",IF(E472="BUY",(H472-G472)*D472,(G472-H472)*D472))</f>
        <v>6399.9999999999982</v>
      </c>
      <c r="K472" s="14">
        <f t="shared" ref="K472" si="999">SUM(I472,J472)</f>
        <v>13599.999999999996</v>
      </c>
    </row>
    <row r="473" spans="1:11" s="12" customFormat="1" ht="15.75">
      <c r="A473" s="8">
        <v>43385</v>
      </c>
      <c r="B473" s="9" t="s">
        <v>152</v>
      </c>
      <c r="C473" s="9">
        <v>200</v>
      </c>
      <c r="D473" s="9">
        <v>1200</v>
      </c>
      <c r="E473" s="9" t="s">
        <v>9</v>
      </c>
      <c r="F473" s="10">
        <v>15.65</v>
      </c>
      <c r="G473" s="10">
        <v>18.2</v>
      </c>
      <c r="H473" s="10">
        <v>23</v>
      </c>
      <c r="I473" s="14">
        <f t="shared" ref="I473" si="1000">IF(E473="BUY",(G473-F473)*D473,(F473-G473)*D473)</f>
        <v>3059.9999999999986</v>
      </c>
      <c r="J473" s="14">
        <v>0</v>
      </c>
      <c r="K473" s="14">
        <f t="shared" ref="K473" si="1001">SUM(I473,J473)</f>
        <v>3059.9999999999986</v>
      </c>
    </row>
    <row r="474" spans="1:11" s="12" customFormat="1" ht="15.75">
      <c r="A474" s="8">
        <v>43384</v>
      </c>
      <c r="B474" s="9" t="s">
        <v>152</v>
      </c>
      <c r="C474" s="9">
        <v>200</v>
      </c>
      <c r="D474" s="9">
        <v>1200</v>
      </c>
      <c r="E474" s="9" t="s">
        <v>9</v>
      </c>
      <c r="F474" s="10">
        <v>10.55</v>
      </c>
      <c r="G474" s="10">
        <v>12.8</v>
      </c>
      <c r="H474" s="10">
        <v>15.5</v>
      </c>
      <c r="I474" s="14">
        <f t="shared" ref="I474" si="1002">IF(E474="BUY",(G474-F474)*D474,(F474-G474)*D474)</f>
        <v>2700</v>
      </c>
      <c r="J474" s="14">
        <f t="shared" ref="J474" si="1003">IF(H474=0,"0.00",IF(E474="BUY",(H474-G474)*D474,(G474-H474)*D474))</f>
        <v>3239.9999999999991</v>
      </c>
      <c r="K474" s="14">
        <f t="shared" ref="K474" si="1004">SUM(I474,J474)</f>
        <v>5939.9999999999991</v>
      </c>
    </row>
    <row r="475" spans="1:11" s="12" customFormat="1" ht="15.75">
      <c r="A475" s="8">
        <v>43383</v>
      </c>
      <c r="B475" s="9" t="s">
        <v>142</v>
      </c>
      <c r="C475" s="9">
        <v>300</v>
      </c>
      <c r="D475" s="9">
        <v>1300</v>
      </c>
      <c r="E475" s="9" t="s">
        <v>9</v>
      </c>
      <c r="F475" s="10">
        <v>20</v>
      </c>
      <c r="G475" s="10">
        <v>22.1</v>
      </c>
      <c r="H475" s="10">
        <v>25.3</v>
      </c>
      <c r="I475" s="14">
        <f t="shared" ref="I475" si="1005">IF(E475="BUY",(G475-F475)*D475,(F475-G475)*D475)</f>
        <v>2730.0000000000018</v>
      </c>
      <c r="J475" s="14">
        <f t="shared" ref="J475" si="1006">IF(H475=0,"0.00",IF(E475="BUY",(H475-G475)*D475,(G475-H475)*D475))</f>
        <v>4159.9999999999991</v>
      </c>
      <c r="K475" s="14">
        <f t="shared" ref="K475" si="1007">SUM(I475,J475)</f>
        <v>6890.0000000000009</v>
      </c>
    </row>
    <row r="476" spans="1:11" s="12" customFormat="1" ht="15.75">
      <c r="A476" s="8">
        <v>43382</v>
      </c>
      <c r="B476" s="9" t="s">
        <v>15</v>
      </c>
      <c r="C476" s="9">
        <v>2100</v>
      </c>
      <c r="D476" s="9">
        <v>500</v>
      </c>
      <c r="E476" s="9" t="s">
        <v>9</v>
      </c>
      <c r="F476" s="10">
        <v>86.2</v>
      </c>
      <c r="G476" s="10">
        <v>92</v>
      </c>
      <c r="H476" s="10">
        <v>100</v>
      </c>
      <c r="I476" s="14">
        <f t="shared" ref="I476" si="1008">IF(E476="BUY",(G476-F476)*D476,(F476-G476)*D476)</f>
        <v>2899.9999999999986</v>
      </c>
      <c r="J476" s="14">
        <f t="shared" ref="J476" si="1009">IF(H476=0,"0.00",IF(E476="BUY",(H476-G476)*D476,(G476-H476)*D476))</f>
        <v>4000</v>
      </c>
      <c r="K476" s="14">
        <f t="shared" ref="K476" si="1010">SUM(I476,J476)</f>
        <v>6899.9999999999982</v>
      </c>
    </row>
    <row r="477" spans="1:11" s="12" customFormat="1" ht="15.75">
      <c r="A477" s="8">
        <v>43382</v>
      </c>
      <c r="B477" s="9" t="s">
        <v>150</v>
      </c>
      <c r="C477" s="9">
        <v>300</v>
      </c>
      <c r="D477" s="9">
        <v>2000</v>
      </c>
      <c r="E477" s="9" t="s">
        <v>9</v>
      </c>
      <c r="F477" s="10">
        <v>16.850000000000001</v>
      </c>
      <c r="G477" s="10">
        <v>18.2</v>
      </c>
      <c r="H477" s="10">
        <v>20.8</v>
      </c>
      <c r="I477" s="14">
        <f t="shared" ref="I477:I479" si="1011">IF(E477="BUY",(G477-F477)*D477,(F477-G477)*D477)</f>
        <v>2699.9999999999959</v>
      </c>
      <c r="J477" s="14">
        <v>0</v>
      </c>
      <c r="K477" s="14">
        <f t="shared" ref="K477:K479" si="1012">SUM(I477,J477)</f>
        <v>2699.9999999999959</v>
      </c>
    </row>
    <row r="478" spans="1:11" s="12" customFormat="1" ht="15.75">
      <c r="A478" s="8">
        <v>43382</v>
      </c>
      <c r="B478" s="9" t="s">
        <v>53</v>
      </c>
      <c r="C478" s="9">
        <v>210</v>
      </c>
      <c r="D478" s="9">
        <v>2250</v>
      </c>
      <c r="E478" s="9" t="s">
        <v>9</v>
      </c>
      <c r="F478" s="10">
        <v>9.1999999999999993</v>
      </c>
      <c r="G478" s="10">
        <v>10.1</v>
      </c>
      <c r="H478" s="10">
        <v>11.3</v>
      </c>
      <c r="I478" s="14">
        <f t="shared" si="1011"/>
        <v>2025.0000000000009</v>
      </c>
      <c r="J478" s="14">
        <v>0</v>
      </c>
      <c r="K478" s="14">
        <f t="shared" si="1012"/>
        <v>2025.0000000000009</v>
      </c>
    </row>
    <row r="479" spans="1:11" s="12" customFormat="1" ht="15.75">
      <c r="A479" s="8">
        <v>43382</v>
      </c>
      <c r="B479" s="9" t="s">
        <v>151</v>
      </c>
      <c r="C479" s="9">
        <v>270</v>
      </c>
      <c r="D479" s="9">
        <v>1700</v>
      </c>
      <c r="E479" s="9" t="s">
        <v>9</v>
      </c>
      <c r="F479" s="10">
        <v>9.9</v>
      </c>
      <c r="G479" s="10">
        <v>9.9</v>
      </c>
      <c r="H479" s="10">
        <v>0</v>
      </c>
      <c r="I479" s="14">
        <f t="shared" si="1011"/>
        <v>0</v>
      </c>
      <c r="J479" s="14" t="str">
        <f t="shared" ref="J479" si="1013">IF(H479=0,"0.00",IF(E479="BUY",(H479-G479)*D479,(G479-H479)*D479))</f>
        <v>0.00</v>
      </c>
      <c r="K479" s="14">
        <f t="shared" si="1012"/>
        <v>0</v>
      </c>
    </row>
    <row r="480" spans="1:11" s="12" customFormat="1" ht="15.75">
      <c r="A480" s="8">
        <v>43382</v>
      </c>
      <c r="B480" s="9" t="s">
        <v>142</v>
      </c>
      <c r="C480" s="9">
        <v>300</v>
      </c>
      <c r="D480" s="9">
        <v>1300</v>
      </c>
      <c r="E480" s="9" t="s">
        <v>9</v>
      </c>
      <c r="F480" s="10">
        <v>16.5</v>
      </c>
      <c r="G480" s="10">
        <v>18.2</v>
      </c>
      <c r="H480" s="10">
        <v>20.55</v>
      </c>
      <c r="I480" s="14">
        <f t="shared" ref="I480" si="1014">IF(E480="BUY",(G480-F480)*D480,(F480-G480)*D480)</f>
        <v>2209.9999999999991</v>
      </c>
      <c r="J480" s="14">
        <f t="shared" ref="J480" si="1015">IF(H480=0,"0.00",IF(E480="BUY",(H480-G480)*D480,(G480-H480)*D480))</f>
        <v>3055.0000000000018</v>
      </c>
      <c r="K480" s="14">
        <f t="shared" ref="K480" si="1016">SUM(I480,J480)</f>
        <v>5265.0000000000009</v>
      </c>
    </row>
    <row r="481" spans="1:11" s="12" customFormat="1" ht="15.75">
      <c r="A481" s="8">
        <v>43381</v>
      </c>
      <c r="B481" s="9" t="s">
        <v>146</v>
      </c>
      <c r="C481" s="9">
        <v>260</v>
      </c>
      <c r="D481" s="9">
        <v>1500</v>
      </c>
      <c r="E481" s="9" t="s">
        <v>9</v>
      </c>
      <c r="F481" s="10">
        <v>38</v>
      </c>
      <c r="G481" s="10">
        <v>40</v>
      </c>
      <c r="H481" s="10">
        <v>42</v>
      </c>
      <c r="I481" s="14">
        <f t="shared" ref="I481" si="1017">IF(E481="BUY",(G481-F481)*D481,(F481-G481)*D481)</f>
        <v>3000</v>
      </c>
      <c r="J481" s="14">
        <f t="shared" ref="J481" si="1018">IF(H481=0,"0.00",IF(E481="BUY",(H481-G481)*D481,(G481-H481)*D481))</f>
        <v>3000</v>
      </c>
      <c r="K481" s="14">
        <f t="shared" ref="K481" si="1019">SUM(I481,J481)</f>
        <v>6000</v>
      </c>
    </row>
    <row r="482" spans="1:11" s="12" customFormat="1" ht="15.75">
      <c r="A482" s="8">
        <v>43378</v>
      </c>
      <c r="B482" s="9" t="s">
        <v>149</v>
      </c>
      <c r="C482" s="9">
        <v>300</v>
      </c>
      <c r="D482" s="9">
        <v>2500</v>
      </c>
      <c r="E482" s="9" t="s">
        <v>9</v>
      </c>
      <c r="F482" s="10">
        <v>11.3</v>
      </c>
      <c r="G482" s="10">
        <v>12.3</v>
      </c>
      <c r="H482" s="10">
        <v>13.8</v>
      </c>
      <c r="I482" s="14">
        <f t="shared" ref="I482" si="1020">IF(E482="BUY",(G482-F482)*D482,(F482-G482)*D482)</f>
        <v>2500</v>
      </c>
      <c r="J482" s="14">
        <f t="shared" ref="J482" si="1021">IF(H482=0,"0.00",IF(E482="BUY",(H482-G482)*D482,(G482-H482)*D482))</f>
        <v>3750</v>
      </c>
      <c r="K482" s="14">
        <f t="shared" ref="K482" si="1022">SUM(I482,J482)</f>
        <v>6250</v>
      </c>
    </row>
    <row r="483" spans="1:11" s="12" customFormat="1" ht="15.75">
      <c r="A483" s="8">
        <v>43377</v>
      </c>
      <c r="B483" s="9" t="s">
        <v>38</v>
      </c>
      <c r="C483" s="9">
        <v>660</v>
      </c>
      <c r="D483" s="9">
        <v>1200</v>
      </c>
      <c r="E483" s="9" t="s">
        <v>9</v>
      </c>
      <c r="F483" s="10">
        <v>24.5</v>
      </c>
      <c r="G483" s="10">
        <v>20.8</v>
      </c>
      <c r="H483" s="10">
        <v>0</v>
      </c>
      <c r="I483" s="14">
        <f t="shared" ref="I483" si="1023">IF(E483="BUY",(G483-F483)*D483,(F483-G483)*D483)</f>
        <v>-4439.9999999999991</v>
      </c>
      <c r="J483" s="14">
        <v>0</v>
      </c>
      <c r="K483" s="14">
        <f t="shared" ref="K483" si="1024">SUM(I483,J483)</f>
        <v>-4439.9999999999991</v>
      </c>
    </row>
    <row r="484" spans="1:11" s="12" customFormat="1" ht="15.75">
      <c r="A484" s="8">
        <v>43377</v>
      </c>
      <c r="B484" s="9" t="s">
        <v>148</v>
      </c>
      <c r="C484" s="9">
        <v>75</v>
      </c>
      <c r="D484" s="9">
        <v>8000</v>
      </c>
      <c r="E484" s="9" t="s">
        <v>9</v>
      </c>
      <c r="F484" s="10">
        <v>5.5</v>
      </c>
      <c r="G484" s="10">
        <v>6</v>
      </c>
      <c r="H484" s="10">
        <v>6.5</v>
      </c>
      <c r="I484" s="14">
        <f t="shared" ref="I484" si="1025">IF(E484="BUY",(G484-F484)*D484,(F484-G484)*D484)</f>
        <v>4000</v>
      </c>
      <c r="J484" s="14">
        <f t="shared" ref="J484" si="1026">IF(H484=0,"0.00",IF(E484="BUY",(H484-G484)*D484,(G484-H484)*D484))</f>
        <v>4000</v>
      </c>
      <c r="K484" s="14">
        <f t="shared" ref="K484" si="1027">SUM(I484,J484)</f>
        <v>8000</v>
      </c>
    </row>
    <row r="485" spans="1:11" s="12" customFormat="1" ht="15.75">
      <c r="A485" s="8">
        <v>43377</v>
      </c>
      <c r="B485" s="9" t="s">
        <v>51</v>
      </c>
      <c r="C485" s="9">
        <v>180</v>
      </c>
      <c r="D485" s="9">
        <v>1200</v>
      </c>
      <c r="E485" s="9" t="s">
        <v>9</v>
      </c>
      <c r="F485" s="10">
        <v>19.899999999999999</v>
      </c>
      <c r="G485" s="10">
        <v>22.1</v>
      </c>
      <c r="H485" s="10">
        <v>24.5</v>
      </c>
      <c r="I485" s="14">
        <f t="shared" ref="I485:I486" si="1028">IF(E485="BUY",(G485-F485)*D485,(F485-G485)*D485)</f>
        <v>2640.0000000000036</v>
      </c>
      <c r="J485" s="14">
        <f t="shared" ref="J485" si="1029">IF(H485=0,"0.00",IF(E485="BUY",(H485-G485)*D485,(G485-H485)*D485))</f>
        <v>2879.9999999999982</v>
      </c>
      <c r="K485" s="14">
        <f t="shared" ref="K485:K486" si="1030">SUM(I485,J485)</f>
        <v>5520.0000000000018</v>
      </c>
    </row>
    <row r="486" spans="1:11" s="12" customFormat="1" ht="15.75">
      <c r="A486" s="8">
        <v>43377</v>
      </c>
      <c r="B486" s="9" t="s">
        <v>15</v>
      </c>
      <c r="C486" s="9">
        <v>2250</v>
      </c>
      <c r="D486" s="9">
        <v>500</v>
      </c>
      <c r="E486" s="9" t="s">
        <v>9</v>
      </c>
      <c r="F486" s="10">
        <v>99</v>
      </c>
      <c r="G486" s="10">
        <v>105</v>
      </c>
      <c r="H486" s="10">
        <v>111.3</v>
      </c>
      <c r="I486" s="14">
        <f t="shared" si="1028"/>
        <v>3000</v>
      </c>
      <c r="J486" s="14">
        <v>0</v>
      </c>
      <c r="K486" s="14">
        <f t="shared" si="1030"/>
        <v>3000</v>
      </c>
    </row>
    <row r="487" spans="1:11" s="12" customFormat="1" ht="15.75">
      <c r="A487" s="8">
        <v>43376</v>
      </c>
      <c r="B487" s="9" t="s">
        <v>148</v>
      </c>
      <c r="C487" s="9">
        <v>75</v>
      </c>
      <c r="D487" s="9">
        <v>8000</v>
      </c>
      <c r="E487" s="9" t="s">
        <v>9</v>
      </c>
      <c r="F487" s="10">
        <v>5.5</v>
      </c>
      <c r="G487" s="10">
        <v>6</v>
      </c>
      <c r="H487" s="10">
        <v>6.5</v>
      </c>
      <c r="I487" s="14">
        <f t="shared" ref="I487" si="1031">IF(E487="BUY",(G487-F487)*D487,(F487-G487)*D487)</f>
        <v>4000</v>
      </c>
      <c r="J487" s="14">
        <f t="shared" ref="J487" si="1032">IF(H487=0,"0.00",IF(E487="BUY",(H487-G487)*D487,(G487-H487)*D487))</f>
        <v>4000</v>
      </c>
      <c r="K487" s="14">
        <f t="shared" ref="K487" si="1033">SUM(I487,J487)</f>
        <v>8000</v>
      </c>
    </row>
    <row r="488" spans="1:11" s="12" customFormat="1" ht="15.75">
      <c r="A488" s="8">
        <v>43376</v>
      </c>
      <c r="B488" s="9" t="s">
        <v>147</v>
      </c>
      <c r="C488" s="9">
        <v>460</v>
      </c>
      <c r="D488" s="9">
        <v>800</v>
      </c>
      <c r="E488" s="9" t="s">
        <v>9</v>
      </c>
      <c r="F488" s="10">
        <v>18.8</v>
      </c>
      <c r="G488" s="10">
        <v>22</v>
      </c>
      <c r="H488" s="10">
        <v>26</v>
      </c>
      <c r="I488" s="14">
        <f t="shared" ref="I488" si="1034">IF(E488="BUY",(G488-F488)*D488,(F488-G488)*D488)</f>
        <v>2559.9999999999995</v>
      </c>
      <c r="J488" s="14">
        <v>0</v>
      </c>
      <c r="K488" s="14">
        <f t="shared" ref="K488" si="1035">SUM(I488,J488)</f>
        <v>2559.9999999999995</v>
      </c>
    </row>
    <row r="489" spans="1:11" s="12" customFormat="1" ht="15.75">
      <c r="A489" s="8">
        <v>43376</v>
      </c>
      <c r="B489" s="9" t="s">
        <v>79</v>
      </c>
      <c r="C489" s="9">
        <v>1200</v>
      </c>
      <c r="D489" s="9">
        <v>750</v>
      </c>
      <c r="E489" s="9" t="s">
        <v>9</v>
      </c>
      <c r="F489" s="10">
        <v>65</v>
      </c>
      <c r="G489" s="10">
        <v>68.599999999999994</v>
      </c>
      <c r="H489" s="10">
        <v>76.2</v>
      </c>
      <c r="I489" s="14">
        <f t="shared" ref="I489" si="1036">IF(E489="BUY",(G489-F489)*D489,(F489-G489)*D489)</f>
        <v>2699.9999999999959</v>
      </c>
      <c r="J489" s="14">
        <f t="shared" ref="J489" si="1037">IF(H489=0,"0.00",IF(E489="BUY",(H489-G489)*D489,(G489-H489)*D489))</f>
        <v>5700.0000000000064</v>
      </c>
      <c r="K489" s="14">
        <f t="shared" ref="K489" si="1038">SUM(I489,J489)</f>
        <v>8400.0000000000018</v>
      </c>
    </row>
    <row r="490" spans="1:11" s="12" customFormat="1" ht="15.75">
      <c r="A490" s="8">
        <v>43376</v>
      </c>
      <c r="B490" s="9" t="s">
        <v>132</v>
      </c>
      <c r="C490" s="9">
        <v>200</v>
      </c>
      <c r="D490" s="9">
        <v>2250</v>
      </c>
      <c r="E490" s="9" t="s">
        <v>9</v>
      </c>
      <c r="F490" s="10">
        <v>13.2</v>
      </c>
      <c r="G490" s="10">
        <v>11.6</v>
      </c>
      <c r="H490" s="10">
        <v>0</v>
      </c>
      <c r="I490" s="14">
        <f t="shared" ref="I490" si="1039">IF(E490="BUY",(G490-F490)*D490,(F490-G490)*D490)</f>
        <v>-3599.9999999999991</v>
      </c>
      <c r="J490" s="14">
        <v>0</v>
      </c>
      <c r="K490" s="14">
        <f t="shared" ref="K490" si="1040">SUM(I490,J490)</f>
        <v>-3599.9999999999991</v>
      </c>
    </row>
    <row r="491" spans="1:11" s="12" customFormat="1" ht="15.75">
      <c r="A491" s="8">
        <v>43371</v>
      </c>
      <c r="B491" s="9" t="s">
        <v>26</v>
      </c>
      <c r="C491" s="9">
        <v>220</v>
      </c>
      <c r="D491" s="9">
        <v>3000</v>
      </c>
      <c r="E491" s="9" t="s">
        <v>9</v>
      </c>
      <c r="F491" s="10">
        <v>11</v>
      </c>
      <c r="G491" s="10">
        <v>12.2</v>
      </c>
      <c r="H491" s="10">
        <v>13.8</v>
      </c>
      <c r="I491" s="14">
        <f t="shared" ref="I491:I492" si="1041">IF(E491="BUY",(G491-F491)*D491,(F491-G491)*D491)</f>
        <v>3599.9999999999977</v>
      </c>
      <c r="J491" s="14">
        <v>0</v>
      </c>
      <c r="K491" s="14">
        <f t="shared" ref="K491:K492" si="1042">SUM(I491,J491)</f>
        <v>3599.9999999999977</v>
      </c>
    </row>
    <row r="492" spans="1:11" s="12" customFormat="1" ht="15.75">
      <c r="A492" s="8">
        <v>43371</v>
      </c>
      <c r="B492" s="9" t="s">
        <v>15</v>
      </c>
      <c r="C492" s="9">
        <v>2300</v>
      </c>
      <c r="D492" s="9">
        <v>500</v>
      </c>
      <c r="E492" s="9" t="s">
        <v>9</v>
      </c>
      <c r="F492" s="10">
        <v>90</v>
      </c>
      <c r="G492" s="10">
        <v>96</v>
      </c>
      <c r="H492" s="10">
        <v>105</v>
      </c>
      <c r="I492" s="14">
        <f t="shared" si="1041"/>
        <v>3000</v>
      </c>
      <c r="J492" s="14">
        <f t="shared" ref="J492" si="1043">IF(H492=0,"0.00",IF(E492="BUY",(H492-G492)*D492,(G492-H492)*D492))</f>
        <v>4500</v>
      </c>
      <c r="K492" s="14">
        <f t="shared" si="1042"/>
        <v>7500</v>
      </c>
    </row>
    <row r="493" spans="1:11" s="12" customFormat="1" ht="15.75">
      <c r="A493" s="8">
        <v>43370</v>
      </c>
      <c r="B493" s="9" t="s">
        <v>140</v>
      </c>
      <c r="C493" s="9">
        <v>2250</v>
      </c>
      <c r="D493" s="9">
        <v>500</v>
      </c>
      <c r="E493" s="9" t="s">
        <v>9</v>
      </c>
      <c r="F493" s="10">
        <v>19.55</v>
      </c>
      <c r="G493" s="10">
        <v>23</v>
      </c>
      <c r="H493" s="10">
        <v>28</v>
      </c>
      <c r="I493" s="14">
        <f t="shared" ref="I493" si="1044">IF(E493="BUY",(G493-F493)*D493,(F493-G493)*D493)</f>
        <v>1724.9999999999995</v>
      </c>
      <c r="J493" s="14">
        <v>0</v>
      </c>
      <c r="K493" s="14">
        <f t="shared" ref="K493" si="1045">SUM(I493,J493)</f>
        <v>1724.9999999999995</v>
      </c>
    </row>
    <row r="494" spans="1:11" s="12" customFormat="1" ht="15.75">
      <c r="A494" s="8">
        <v>43368</v>
      </c>
      <c r="B494" s="9" t="s">
        <v>146</v>
      </c>
      <c r="C494" s="9">
        <v>280</v>
      </c>
      <c r="D494" s="9">
        <v>1500</v>
      </c>
      <c r="E494" s="9" t="s">
        <v>9</v>
      </c>
      <c r="F494" s="10">
        <v>30</v>
      </c>
      <c r="G494" s="10">
        <v>32</v>
      </c>
      <c r="H494" s="10">
        <v>35</v>
      </c>
      <c r="I494" s="14">
        <f t="shared" ref="I494" si="1046">IF(E494="BUY",(G494-F494)*D494,(F494-G494)*D494)</f>
        <v>3000</v>
      </c>
      <c r="J494" s="14">
        <v>0</v>
      </c>
      <c r="K494" s="14">
        <f t="shared" ref="K494" si="1047">SUM(I494,J494)</f>
        <v>3000</v>
      </c>
    </row>
    <row r="495" spans="1:11" s="12" customFormat="1" ht="15.75">
      <c r="A495" s="8">
        <v>43367</v>
      </c>
      <c r="B495" s="9" t="s">
        <v>140</v>
      </c>
      <c r="C495" s="9">
        <v>2300</v>
      </c>
      <c r="D495" s="9">
        <v>500</v>
      </c>
      <c r="E495" s="9" t="s">
        <v>9</v>
      </c>
      <c r="F495" s="10">
        <v>44</v>
      </c>
      <c r="G495" s="10">
        <v>50</v>
      </c>
      <c r="H495" s="10">
        <v>0</v>
      </c>
      <c r="I495" s="14">
        <f t="shared" ref="I495" si="1048">IF(E495="BUY",(G495-F495)*D495,(F495-G495)*D495)</f>
        <v>3000</v>
      </c>
      <c r="J495" s="14" t="str">
        <f t="shared" ref="J495" si="1049">IF(H495=0,"0.00",IF(E495="BUY",(H495-G495)*D495,(G495-H495)*D495))</f>
        <v>0.00</v>
      </c>
      <c r="K495" s="14">
        <f t="shared" ref="K495" si="1050">SUM(I495,J495)</f>
        <v>3000</v>
      </c>
    </row>
    <row r="496" spans="1:11" s="12" customFormat="1" ht="15.75">
      <c r="A496" s="8">
        <v>43364</v>
      </c>
      <c r="B496" s="9" t="s">
        <v>140</v>
      </c>
      <c r="C496" s="9">
        <v>2450</v>
      </c>
      <c r="D496" s="9">
        <v>500</v>
      </c>
      <c r="E496" s="9" t="s">
        <v>9</v>
      </c>
      <c r="F496" s="10">
        <v>35.9</v>
      </c>
      <c r="G496" s="10">
        <v>41</v>
      </c>
      <c r="H496" s="10">
        <v>46</v>
      </c>
      <c r="I496" s="14">
        <f t="shared" ref="I496" si="1051">IF(E496="BUY",(G496-F496)*D496,(F496-G496)*D496)</f>
        <v>2550.0000000000009</v>
      </c>
      <c r="J496" s="14">
        <f t="shared" ref="J496" si="1052">IF(H496=0,"0.00",IF(E496="BUY",(H496-G496)*D496,(G496-H496)*D496))</f>
        <v>2500</v>
      </c>
      <c r="K496" s="14">
        <f t="shared" ref="K496" si="1053">SUM(I496,J496)</f>
        <v>5050.0000000000009</v>
      </c>
    </row>
    <row r="497" spans="1:11" s="12" customFormat="1" ht="15.75">
      <c r="A497" s="8">
        <v>43362</v>
      </c>
      <c r="B497" s="9" t="s">
        <v>132</v>
      </c>
      <c r="C497" s="9">
        <v>230</v>
      </c>
      <c r="D497" s="9">
        <v>2250</v>
      </c>
      <c r="E497" s="9" t="s">
        <v>9</v>
      </c>
      <c r="F497" s="10">
        <v>10</v>
      </c>
      <c r="G497" s="10">
        <v>11.3</v>
      </c>
      <c r="H497" s="10">
        <v>12.8</v>
      </c>
      <c r="I497" s="14">
        <f t="shared" ref="I497" si="1054">IF(E497="BUY",(G497-F497)*D497,(F497-G497)*D497)</f>
        <v>2925.0000000000018</v>
      </c>
      <c r="J497" s="14">
        <v>0</v>
      </c>
      <c r="K497" s="14">
        <f t="shared" ref="K497" si="1055">SUM(I497,J497)</f>
        <v>2925.0000000000018</v>
      </c>
    </row>
    <row r="498" spans="1:11" s="12" customFormat="1" ht="15.75">
      <c r="A498" s="8">
        <v>43361</v>
      </c>
      <c r="B498" s="9" t="s">
        <v>12</v>
      </c>
      <c r="C498" s="9">
        <v>390</v>
      </c>
      <c r="D498" s="9">
        <v>2000</v>
      </c>
      <c r="E498" s="9" t="s">
        <v>9</v>
      </c>
      <c r="F498" s="10">
        <v>11</v>
      </c>
      <c r="G498" s="10">
        <v>9</v>
      </c>
      <c r="H498" s="10">
        <v>0</v>
      </c>
      <c r="I498" s="14">
        <f t="shared" ref="I498" si="1056">IF(E498="BUY",(G498-F498)*D498,(F498-G498)*D498)</f>
        <v>-4000</v>
      </c>
      <c r="J498" s="14" t="str">
        <f t="shared" ref="J498" si="1057">IF(H498=0,"0.00",IF(E498="BUY",(H498-G498)*D498,(G498-H498)*D498))</f>
        <v>0.00</v>
      </c>
      <c r="K498" s="14">
        <f t="shared" ref="K498" si="1058">SUM(I498,J498)</f>
        <v>-4000</v>
      </c>
    </row>
    <row r="499" spans="1:11" s="12" customFormat="1" ht="15.75">
      <c r="A499" s="8">
        <v>43361</v>
      </c>
      <c r="B499" s="9" t="s">
        <v>138</v>
      </c>
      <c r="C499" s="9">
        <v>240</v>
      </c>
      <c r="D499" s="9">
        <v>2250</v>
      </c>
      <c r="E499" s="9" t="s">
        <v>9</v>
      </c>
      <c r="F499" s="10">
        <v>10.8</v>
      </c>
      <c r="G499" s="10">
        <v>11.8</v>
      </c>
      <c r="H499" s="10">
        <v>13.8</v>
      </c>
      <c r="I499" s="14">
        <f t="shared" ref="I499" si="1059">IF(E499="BUY",(G499-F499)*D499,(F499-G499)*D499)</f>
        <v>2250</v>
      </c>
      <c r="J499" s="14">
        <f t="shared" ref="J499" si="1060">IF(H499=0,"0.00",IF(E499="BUY",(H499-G499)*D499,(G499-H499)*D499))</f>
        <v>4500</v>
      </c>
      <c r="K499" s="14">
        <f t="shared" ref="K499" si="1061">SUM(I499,J499)</f>
        <v>6750</v>
      </c>
    </row>
    <row r="500" spans="1:11" s="12" customFormat="1" ht="15.75">
      <c r="A500" s="8">
        <v>43360</v>
      </c>
      <c r="B500" s="9" t="s">
        <v>145</v>
      </c>
      <c r="C500" s="9">
        <v>680</v>
      </c>
      <c r="D500" s="9">
        <v>900</v>
      </c>
      <c r="E500" s="9" t="s">
        <v>9</v>
      </c>
      <c r="F500" s="10">
        <v>30.2</v>
      </c>
      <c r="G500" s="10">
        <v>35</v>
      </c>
      <c r="H500" s="10">
        <v>38</v>
      </c>
      <c r="I500" s="14">
        <f t="shared" ref="I500" si="1062">IF(E500="BUY",(G500-F500)*D500,(F500-G500)*D500)</f>
        <v>4320.0000000000009</v>
      </c>
      <c r="J500" s="14">
        <v>0</v>
      </c>
      <c r="K500" s="14">
        <f t="shared" ref="K500" si="1063">SUM(I500,J500)</f>
        <v>4320.0000000000009</v>
      </c>
    </row>
    <row r="501" spans="1:11" s="12" customFormat="1" ht="15.75">
      <c r="A501" s="8">
        <v>43360</v>
      </c>
      <c r="B501" s="9" t="s">
        <v>144</v>
      </c>
      <c r="C501" s="9">
        <v>110</v>
      </c>
      <c r="D501" s="9">
        <v>6000</v>
      </c>
      <c r="E501" s="9" t="s">
        <v>9</v>
      </c>
      <c r="F501" s="10">
        <v>6.2</v>
      </c>
      <c r="G501" s="10">
        <v>6.85</v>
      </c>
      <c r="H501" s="10">
        <v>8</v>
      </c>
      <c r="I501" s="14">
        <f t="shared" ref="I501" si="1064">IF(E501="BUY",(G501-F501)*D501,(F501-G501)*D501)</f>
        <v>3899.9999999999968</v>
      </c>
      <c r="J501" s="14">
        <v>0</v>
      </c>
      <c r="K501" s="14">
        <f t="shared" ref="K501" si="1065">SUM(I501,J501)</f>
        <v>3899.9999999999968</v>
      </c>
    </row>
    <row r="502" spans="1:11" s="12" customFormat="1" ht="15.75">
      <c r="A502" s="8">
        <v>43357</v>
      </c>
      <c r="B502" s="9" t="s">
        <v>79</v>
      </c>
      <c r="C502" s="9">
        <v>1350</v>
      </c>
      <c r="D502" s="9">
        <v>750</v>
      </c>
      <c r="E502" s="9" t="s">
        <v>9</v>
      </c>
      <c r="F502" s="10">
        <v>35</v>
      </c>
      <c r="G502" s="10">
        <v>38</v>
      </c>
      <c r="H502" s="10">
        <v>6.2</v>
      </c>
      <c r="I502" s="14">
        <f t="shared" ref="I502" si="1066">IF(E502="BUY",(G502-F502)*D502,(F502-G502)*D502)</f>
        <v>2250</v>
      </c>
      <c r="J502" s="14">
        <v>0</v>
      </c>
      <c r="K502" s="14">
        <f t="shared" ref="K502" si="1067">SUM(I502,J502)</f>
        <v>2250</v>
      </c>
    </row>
    <row r="503" spans="1:11" s="12" customFormat="1" ht="15.75">
      <c r="A503" s="8">
        <v>43357</v>
      </c>
      <c r="B503" s="9" t="s">
        <v>143</v>
      </c>
      <c r="C503" s="9">
        <v>120</v>
      </c>
      <c r="D503" s="9">
        <v>3500</v>
      </c>
      <c r="E503" s="9" t="s">
        <v>9</v>
      </c>
      <c r="F503" s="10">
        <v>4.5999999999999996</v>
      </c>
      <c r="G503" s="10">
        <v>5.5</v>
      </c>
      <c r="H503" s="10">
        <v>6.2</v>
      </c>
      <c r="I503" s="14">
        <f t="shared" ref="I503" si="1068">IF(E503="BUY",(G503-F503)*D503,(F503-G503)*D503)</f>
        <v>3150.0000000000014</v>
      </c>
      <c r="J503" s="14">
        <f>IF(H503=0,"0.00",IF(E503="BUY",(H503-G503)*D503,(G503-H503)*D503))</f>
        <v>2450.0000000000005</v>
      </c>
      <c r="K503" s="14">
        <f t="shared" ref="K503" si="1069">SUM(I503,J503)</f>
        <v>5600.0000000000018</v>
      </c>
    </row>
    <row r="504" spans="1:11" s="12" customFormat="1" ht="15.75">
      <c r="A504" s="8">
        <v>43357</v>
      </c>
      <c r="B504" s="9" t="s">
        <v>38</v>
      </c>
      <c r="C504" s="9">
        <v>720</v>
      </c>
      <c r="D504" s="9">
        <v>1200</v>
      </c>
      <c r="E504" s="9" t="s">
        <v>9</v>
      </c>
      <c r="F504" s="10">
        <v>24</v>
      </c>
      <c r="G504" s="10">
        <v>26</v>
      </c>
      <c r="H504" s="10">
        <v>28</v>
      </c>
      <c r="I504" s="14">
        <f t="shared" ref="I504" si="1070">IF(E504="BUY",(G504-F504)*D504,(F504-G504)*D504)</f>
        <v>2400</v>
      </c>
      <c r="J504" s="14">
        <f>IF(H504=0,"0.00",IF(E504="BUY",(H504-G504)*D504,(G504-H504)*D504))</f>
        <v>2400</v>
      </c>
      <c r="K504" s="14">
        <f t="shared" ref="K504" si="1071">SUM(I504,J504)</f>
        <v>4800</v>
      </c>
    </row>
    <row r="505" spans="1:11" s="12" customFormat="1" ht="15.75">
      <c r="A505" s="8">
        <v>43355</v>
      </c>
      <c r="B505" s="9" t="s">
        <v>140</v>
      </c>
      <c r="C505" s="9">
        <v>2550</v>
      </c>
      <c r="D505" s="9">
        <v>500</v>
      </c>
      <c r="E505" s="9" t="s">
        <v>9</v>
      </c>
      <c r="F505" s="10">
        <v>69.5</v>
      </c>
      <c r="G505" s="10">
        <v>76.2</v>
      </c>
      <c r="H505" s="10">
        <v>83</v>
      </c>
      <c r="I505" s="14">
        <f t="shared" ref="I505" si="1072">IF(E505="BUY",(G505-F505)*D505,(F505-G505)*D505)</f>
        <v>3350.0000000000014</v>
      </c>
      <c r="J505" s="14">
        <f>IF(H505=0,"0.00",IF(E505="BUY",(H505-G505)*D505,(G505-H505)*D505))</f>
        <v>3399.9999999999986</v>
      </c>
      <c r="K505" s="14">
        <f t="shared" ref="K505" si="1073">SUM(I505,J505)</f>
        <v>6750</v>
      </c>
    </row>
    <row r="506" spans="1:11" s="12" customFormat="1" ht="15.75">
      <c r="A506" s="8">
        <v>43355</v>
      </c>
      <c r="B506" s="9" t="s">
        <v>60</v>
      </c>
      <c r="C506" s="9">
        <v>460</v>
      </c>
      <c r="D506" s="9">
        <v>1500</v>
      </c>
      <c r="E506" s="9" t="s">
        <v>9</v>
      </c>
      <c r="F506" s="10">
        <v>18.2</v>
      </c>
      <c r="G506" s="10">
        <v>15.55</v>
      </c>
      <c r="H506" s="10">
        <v>0</v>
      </c>
      <c r="I506" s="14">
        <f t="shared" ref="I506" si="1074">IF(E506="BUY",(G506-F506)*D506,(F506-G506)*D506)</f>
        <v>-3974.9999999999977</v>
      </c>
      <c r="J506" s="14">
        <v>0</v>
      </c>
      <c r="K506" s="14">
        <f t="shared" ref="K506" si="1075">SUM(I506,J506)</f>
        <v>-3974.9999999999977</v>
      </c>
    </row>
    <row r="507" spans="1:11" s="12" customFormat="1" ht="15.75">
      <c r="A507" s="8">
        <v>43354</v>
      </c>
      <c r="B507" s="9" t="s">
        <v>142</v>
      </c>
      <c r="C507" s="9">
        <v>460</v>
      </c>
      <c r="D507" s="9">
        <v>1300</v>
      </c>
      <c r="E507" s="9" t="s">
        <v>9</v>
      </c>
      <c r="F507" s="10">
        <v>23</v>
      </c>
      <c r="G507" s="10">
        <v>23.35</v>
      </c>
      <c r="H507" s="10">
        <v>0</v>
      </c>
      <c r="I507" s="14">
        <f t="shared" ref="I507" si="1076">IF(E507="BUY",(G507-F507)*D507,(F507-G507)*D507)</f>
        <v>455.00000000000182</v>
      </c>
      <c r="J507" s="14">
        <v>0</v>
      </c>
      <c r="K507" s="14">
        <f t="shared" ref="K507" si="1077">SUM(I507,J507)</f>
        <v>455.00000000000182</v>
      </c>
    </row>
    <row r="508" spans="1:11" s="12" customFormat="1" ht="15.75">
      <c r="A508" s="8">
        <v>43353</v>
      </c>
      <c r="B508" s="9" t="s">
        <v>48</v>
      </c>
      <c r="C508" s="9">
        <v>460</v>
      </c>
      <c r="D508" s="9">
        <v>1500</v>
      </c>
      <c r="E508" s="9" t="s">
        <v>9</v>
      </c>
      <c r="F508" s="10">
        <v>22.1</v>
      </c>
      <c r="G508" s="10">
        <v>23.65</v>
      </c>
      <c r="H508" s="10">
        <v>28</v>
      </c>
      <c r="I508" s="14">
        <f t="shared" ref="I508" si="1078">IF(E508="BUY",(G508-F508)*D508,(F508-G508)*D508)</f>
        <v>2324.9999999999959</v>
      </c>
      <c r="J508" s="14">
        <v>0</v>
      </c>
      <c r="K508" s="14">
        <f t="shared" ref="K508" si="1079">SUM(I508,J508)</f>
        <v>2324.9999999999959</v>
      </c>
    </row>
    <row r="509" spans="1:11" s="12" customFormat="1" ht="15.75">
      <c r="A509" s="8">
        <v>43350</v>
      </c>
      <c r="B509" s="9" t="s">
        <v>132</v>
      </c>
      <c r="C509" s="9">
        <v>2250</v>
      </c>
      <c r="D509" s="9">
        <v>4950</v>
      </c>
      <c r="E509" s="9" t="s">
        <v>9</v>
      </c>
      <c r="F509" s="10">
        <v>12.8</v>
      </c>
      <c r="G509" s="10">
        <v>13.8</v>
      </c>
      <c r="H509" s="10">
        <v>15.5</v>
      </c>
      <c r="I509" s="14">
        <f t="shared" ref="I509:I514" si="1080">IF(E509="BUY",(G509-F509)*D509,(F509-G509)*D509)</f>
        <v>4950</v>
      </c>
      <c r="J509" s="14">
        <f>IF(H509=0,"0.00",IF(E509="BUY",(H509-G509)*D509,(G509-H509)*D509))</f>
        <v>8414.9999999999964</v>
      </c>
      <c r="K509" s="14">
        <f t="shared" ref="K509" si="1081">SUM(I509,J509)</f>
        <v>13364.999999999996</v>
      </c>
    </row>
    <row r="510" spans="1:11" s="12" customFormat="1" ht="15.75">
      <c r="A510" s="8">
        <v>43348</v>
      </c>
      <c r="B510" s="9" t="s">
        <v>141</v>
      </c>
      <c r="C510" s="9">
        <v>95</v>
      </c>
      <c r="D510" s="9">
        <v>4950</v>
      </c>
      <c r="E510" s="9" t="s">
        <v>9</v>
      </c>
      <c r="F510" s="10">
        <v>8</v>
      </c>
      <c r="G510" s="10">
        <v>8.65</v>
      </c>
      <c r="H510" s="10">
        <v>9.6</v>
      </c>
      <c r="I510" s="14">
        <f t="shared" si="1080"/>
        <v>3217.5000000000018</v>
      </c>
      <c r="J510" s="14">
        <v>0</v>
      </c>
      <c r="K510" s="14">
        <f t="shared" ref="K510" si="1082">SUM(I510,J510)</f>
        <v>3217.5000000000018</v>
      </c>
    </row>
    <row r="511" spans="1:11" s="12" customFormat="1" ht="15.75">
      <c r="A511" s="8">
        <v>43348</v>
      </c>
      <c r="B511" s="9" t="s">
        <v>60</v>
      </c>
      <c r="C511" s="9">
        <v>440</v>
      </c>
      <c r="D511" s="9">
        <v>1500</v>
      </c>
      <c r="E511" s="9" t="s">
        <v>9</v>
      </c>
      <c r="F511" s="10">
        <v>20.9</v>
      </c>
      <c r="G511" s="10">
        <v>18.55</v>
      </c>
      <c r="H511" s="10">
        <v>13.8</v>
      </c>
      <c r="I511" s="14">
        <f t="shared" si="1080"/>
        <v>-3524.9999999999968</v>
      </c>
      <c r="J511" s="14">
        <v>0</v>
      </c>
      <c r="K511" s="14">
        <f t="shared" ref="K511" si="1083">SUM(I511,J511)</f>
        <v>-3524.9999999999968</v>
      </c>
    </row>
    <row r="512" spans="1:11" s="12" customFormat="1" ht="15.75">
      <c r="A512" s="8">
        <v>43348</v>
      </c>
      <c r="B512" s="9" t="s">
        <v>138</v>
      </c>
      <c r="C512" s="9">
        <v>210</v>
      </c>
      <c r="D512" s="9">
        <v>2250</v>
      </c>
      <c r="E512" s="9" t="s">
        <v>9</v>
      </c>
      <c r="F512" s="10">
        <v>11</v>
      </c>
      <c r="G512" s="10">
        <v>12.2</v>
      </c>
      <c r="H512" s="10">
        <v>13.8</v>
      </c>
      <c r="I512" s="14">
        <f t="shared" si="1080"/>
        <v>2699.9999999999982</v>
      </c>
      <c r="J512" s="14">
        <v>0</v>
      </c>
      <c r="K512" s="14">
        <f t="shared" ref="K512" si="1084">SUM(I512,J512)</f>
        <v>2699.9999999999982</v>
      </c>
    </row>
    <row r="513" spans="1:11" s="12" customFormat="1" ht="15.75">
      <c r="A513" s="8">
        <v>43347</v>
      </c>
      <c r="B513" s="9" t="s">
        <v>138</v>
      </c>
      <c r="C513" s="9">
        <v>220</v>
      </c>
      <c r="D513" s="9">
        <v>2250</v>
      </c>
      <c r="E513" s="9" t="s">
        <v>9</v>
      </c>
      <c r="F513" s="10">
        <v>12.2</v>
      </c>
      <c r="G513" s="10">
        <v>13.55</v>
      </c>
      <c r="H513" s="10">
        <v>15.5</v>
      </c>
      <c r="I513" s="14">
        <f t="shared" si="1080"/>
        <v>3037.5000000000032</v>
      </c>
      <c r="J513" s="14">
        <f>IF(H513=0,"0.00",IF(E513="BUY",(H513-G513)*D513,(G513-H513)*D513))</f>
        <v>4387.4999999999982</v>
      </c>
      <c r="K513" s="14">
        <f t="shared" ref="K513" si="1085">SUM(I513,J513)</f>
        <v>7425.0000000000018</v>
      </c>
    </row>
    <row r="514" spans="1:11" s="12" customFormat="1" ht="15.75">
      <c r="A514" s="8">
        <v>43347</v>
      </c>
      <c r="B514" s="9" t="s">
        <v>140</v>
      </c>
      <c r="C514" s="9">
        <v>2750</v>
      </c>
      <c r="D514" s="9">
        <v>500</v>
      </c>
      <c r="E514" s="9" t="s">
        <v>9</v>
      </c>
      <c r="F514" s="10">
        <v>96.95</v>
      </c>
      <c r="G514" s="10">
        <v>105.5</v>
      </c>
      <c r="H514" s="10">
        <v>111.3</v>
      </c>
      <c r="I514" s="14">
        <f t="shared" si="1080"/>
        <v>4274.9999999999982</v>
      </c>
      <c r="J514" s="14">
        <f>IF(H514=0,"0.00",IF(E514="BUY",(H514-G514)*D514,(G514-H514)*D514))</f>
        <v>2899.9999999999986</v>
      </c>
      <c r="K514" s="14">
        <f t="shared" ref="K514" si="1086">SUM(I514,J514)</f>
        <v>7174.9999999999964</v>
      </c>
    </row>
    <row r="515" spans="1:11" s="12" customFormat="1" ht="15.75">
      <c r="A515" s="8">
        <v>43346</v>
      </c>
      <c r="B515" s="9" t="s">
        <v>60</v>
      </c>
      <c r="C515" s="9">
        <v>440</v>
      </c>
      <c r="D515" s="9">
        <v>1500</v>
      </c>
      <c r="E515" s="9" t="s">
        <v>9</v>
      </c>
      <c r="F515" s="10">
        <v>22.2</v>
      </c>
      <c r="G515" s="10">
        <v>22.35</v>
      </c>
      <c r="H515" s="10">
        <v>0</v>
      </c>
      <c r="I515" s="14">
        <f t="shared" ref="I515" si="1087">IF(E515="BUY",(G515-F515)*D515,(F515-G515)*D515)</f>
        <v>225.00000000000318</v>
      </c>
      <c r="J515" s="14">
        <v>0</v>
      </c>
      <c r="K515" s="14">
        <f t="shared" ref="K515" si="1088">SUM(I515,J515)</f>
        <v>225.00000000000318</v>
      </c>
    </row>
    <row r="516" spans="1:11" s="12" customFormat="1" ht="15.75">
      <c r="A516" s="8">
        <v>43346</v>
      </c>
      <c r="B516" s="9" t="s">
        <v>21</v>
      </c>
      <c r="C516" s="9">
        <v>1120</v>
      </c>
      <c r="D516" s="9">
        <v>1200</v>
      </c>
      <c r="E516" s="9" t="s">
        <v>9</v>
      </c>
      <c r="F516" s="10">
        <v>63</v>
      </c>
      <c r="G516" s="10">
        <v>66.5</v>
      </c>
      <c r="H516" s="10">
        <v>73.5</v>
      </c>
      <c r="I516" s="14">
        <f t="shared" ref="I516" si="1089">IF(E516="BUY",(G516-F516)*D516,(F516-G516)*D516)</f>
        <v>4200</v>
      </c>
      <c r="J516" s="14">
        <v>0</v>
      </c>
      <c r="K516" s="14">
        <f t="shared" ref="K516" si="1090">SUM(I516,J516)</f>
        <v>4200</v>
      </c>
    </row>
    <row r="517" spans="1:11" s="12" customFormat="1" ht="15.75">
      <c r="A517" s="8">
        <v>43343</v>
      </c>
      <c r="B517" s="9" t="s">
        <v>139</v>
      </c>
      <c r="C517" s="9">
        <v>920</v>
      </c>
      <c r="D517" s="9">
        <v>700</v>
      </c>
      <c r="E517" s="9" t="s">
        <v>9</v>
      </c>
      <c r="F517" s="10">
        <v>33.799999999999997</v>
      </c>
      <c r="G517" s="10">
        <v>38</v>
      </c>
      <c r="H517" s="10">
        <v>44</v>
      </c>
      <c r="I517" s="14">
        <f t="shared" ref="I517" si="1091">IF(E517="BUY",(G517-F517)*D517,(F517-G517)*D517)</f>
        <v>2940.0000000000018</v>
      </c>
      <c r="J517" s="14">
        <f t="shared" ref="J517" si="1092">IF(H517=0,"0.00",IF(E517="BUY",(H517-G517)*D517,(G517-H517)*D517))</f>
        <v>4200</v>
      </c>
      <c r="K517" s="14">
        <f t="shared" ref="K517" si="1093">SUM(I517,J517)</f>
        <v>7140.0000000000018</v>
      </c>
    </row>
    <row r="518" spans="1:11" s="12" customFormat="1" ht="15.75">
      <c r="A518" s="8">
        <v>43343</v>
      </c>
      <c r="B518" s="9" t="s">
        <v>138</v>
      </c>
      <c r="C518" s="9">
        <v>220</v>
      </c>
      <c r="D518" s="9">
        <v>2250</v>
      </c>
      <c r="E518" s="9" t="s">
        <v>9</v>
      </c>
      <c r="F518" s="10">
        <v>11.5</v>
      </c>
      <c r="G518" s="10">
        <v>12.25</v>
      </c>
      <c r="H518" s="10">
        <v>14.25</v>
      </c>
      <c r="I518" s="14">
        <f>IF(E518="BUY",(G518-F518)*D518,(F518-G518)*D518)</f>
        <v>1687.5</v>
      </c>
      <c r="J518" s="14">
        <v>0</v>
      </c>
      <c r="K518" s="14">
        <f t="shared" ref="K518" si="1094">SUM(I518,J518)</f>
        <v>1687.5</v>
      </c>
    </row>
    <row r="519" spans="1:11" s="12" customFormat="1" ht="15.75">
      <c r="A519" s="8">
        <v>43342</v>
      </c>
      <c r="B519" s="9" t="s">
        <v>38</v>
      </c>
      <c r="C519" s="9">
        <v>680</v>
      </c>
      <c r="D519" s="9">
        <v>1200</v>
      </c>
      <c r="E519" s="9" t="s">
        <v>9</v>
      </c>
      <c r="F519" s="10">
        <v>10.1</v>
      </c>
      <c r="G519" s="10">
        <v>12.8</v>
      </c>
      <c r="H519" s="10">
        <v>15.5</v>
      </c>
      <c r="I519" s="14">
        <f>IF(E519="BUY",(G519-F519)*D519,(F519-G519)*D519)</f>
        <v>3240.0000000000014</v>
      </c>
      <c r="J519" s="14">
        <f>IF(H519=0,"0.00",IF(E519="BUY",(H519-G519)*D519,(G519-H519)*D519))</f>
        <v>3239.9999999999991</v>
      </c>
      <c r="K519" s="14">
        <f t="shared" ref="K519" si="1095">SUM(I519,J519)</f>
        <v>6480</v>
      </c>
    </row>
    <row r="520" spans="1:11" s="12" customFormat="1" ht="15.75">
      <c r="A520" s="8">
        <v>43341</v>
      </c>
      <c r="B520" s="9" t="s">
        <v>60</v>
      </c>
      <c r="C520" s="9">
        <v>420</v>
      </c>
      <c r="D520" s="9">
        <v>1500</v>
      </c>
      <c r="E520" s="9" t="s">
        <v>9</v>
      </c>
      <c r="F520" s="10">
        <v>10.1</v>
      </c>
      <c r="G520" s="10">
        <v>12.2</v>
      </c>
      <c r="H520" s="10">
        <v>15.5</v>
      </c>
      <c r="I520" s="14">
        <f t="shared" ref="I520" si="1096">IF(E520="BUY",(G520-F520)*D520,(F520-G520)*D520)</f>
        <v>3149.9999999999995</v>
      </c>
      <c r="J520" s="14">
        <v>0</v>
      </c>
      <c r="K520" s="14">
        <f t="shared" ref="K520" si="1097">SUM(I520,J520)</f>
        <v>3149.9999999999995</v>
      </c>
    </row>
    <row r="521" spans="1:11" s="12" customFormat="1" ht="15.75">
      <c r="A521" s="8">
        <v>43341</v>
      </c>
      <c r="B521" s="9" t="s">
        <v>101</v>
      </c>
      <c r="C521" s="9">
        <v>240</v>
      </c>
      <c r="D521" s="9">
        <v>3500</v>
      </c>
      <c r="E521" s="9" t="s">
        <v>9</v>
      </c>
      <c r="F521" s="10">
        <v>4.3499999999999996</v>
      </c>
      <c r="G521" s="10">
        <v>3.2</v>
      </c>
      <c r="H521" s="10">
        <v>0</v>
      </c>
      <c r="I521" s="14">
        <f t="shared" ref="I521" si="1098">IF(E521="BUY",(G521-F521)*D521,(F521-G521)*D521)</f>
        <v>-4024.9999999999982</v>
      </c>
      <c r="J521" s="14">
        <v>0</v>
      </c>
      <c r="K521" s="14">
        <f t="shared" ref="K521" si="1099">SUM(I521,J521)</f>
        <v>-4024.9999999999982</v>
      </c>
    </row>
    <row r="522" spans="1:11" s="12" customFormat="1" ht="15.75">
      <c r="A522" s="8">
        <v>43341</v>
      </c>
      <c r="B522" s="9" t="s">
        <v>100</v>
      </c>
      <c r="C522" s="9">
        <v>640</v>
      </c>
      <c r="D522" s="9">
        <v>1200</v>
      </c>
      <c r="E522" s="9" t="s">
        <v>9</v>
      </c>
      <c r="F522" s="10">
        <v>23.5</v>
      </c>
      <c r="G522" s="10">
        <v>26</v>
      </c>
      <c r="H522" s="10">
        <v>30.2</v>
      </c>
      <c r="I522" s="14">
        <f t="shared" ref="I522" si="1100">IF(E522="BUY",(G522-F522)*D522,(F522-G522)*D522)</f>
        <v>3000</v>
      </c>
      <c r="J522" s="14">
        <v>0</v>
      </c>
      <c r="K522" s="14">
        <f t="shared" ref="K522" si="1101">SUM(I522,J522)</f>
        <v>3000</v>
      </c>
    </row>
    <row r="523" spans="1:11" s="12" customFormat="1" ht="15.75">
      <c r="A523" s="8">
        <v>43340</v>
      </c>
      <c r="B523" s="9" t="s">
        <v>85</v>
      </c>
      <c r="C523" s="9">
        <v>4400</v>
      </c>
      <c r="D523" s="9">
        <v>200</v>
      </c>
      <c r="E523" s="9" t="s">
        <v>9</v>
      </c>
      <c r="F523" s="10">
        <v>55</v>
      </c>
      <c r="G523" s="10">
        <v>65</v>
      </c>
      <c r="H523" s="10">
        <v>80</v>
      </c>
      <c r="I523" s="14">
        <f t="shared" ref="I523" si="1102">IF(E523="BUY",(G523-F523)*D523,(F523-G523)*D523)</f>
        <v>2000</v>
      </c>
      <c r="J523" s="14">
        <v>0</v>
      </c>
      <c r="K523" s="14">
        <f t="shared" ref="K523" si="1103">SUM(I523,J523)</f>
        <v>2000</v>
      </c>
    </row>
    <row r="524" spans="1:11" s="12" customFormat="1" ht="15.75">
      <c r="A524" s="8">
        <v>43336</v>
      </c>
      <c r="B524" s="9" t="s">
        <v>19</v>
      </c>
      <c r="C524" s="9">
        <v>640</v>
      </c>
      <c r="D524" s="9">
        <v>1250</v>
      </c>
      <c r="E524" s="9" t="s">
        <v>9</v>
      </c>
      <c r="F524" s="10">
        <v>14</v>
      </c>
      <c r="G524" s="10">
        <v>15.85</v>
      </c>
      <c r="H524" s="10">
        <v>18.8</v>
      </c>
      <c r="I524" s="14">
        <f t="shared" ref="I524" si="1104">IF(E524="BUY",(G524-F524)*D524,(F524-G524)*D524)</f>
        <v>2312.4999999999995</v>
      </c>
      <c r="J524" s="14">
        <v>0</v>
      </c>
      <c r="K524" s="14">
        <f t="shared" ref="K524" si="1105">SUM(I524,J524)</f>
        <v>2312.4999999999995</v>
      </c>
    </row>
    <row r="525" spans="1:11" s="12" customFormat="1" ht="15.75">
      <c r="A525" s="8">
        <v>43336</v>
      </c>
      <c r="B525" s="9" t="s">
        <v>17</v>
      </c>
      <c r="C525" s="9">
        <v>780</v>
      </c>
      <c r="D525" s="9">
        <v>1000</v>
      </c>
      <c r="E525" s="9" t="s">
        <v>9</v>
      </c>
      <c r="F525" s="10">
        <v>16.350000000000001</v>
      </c>
      <c r="G525" s="10">
        <v>16.8</v>
      </c>
      <c r="H525" s="10">
        <v>0</v>
      </c>
      <c r="I525" s="14">
        <f t="shared" ref="I525" si="1106">IF(E525="BUY",(G525-F525)*D525,(F525-G525)*D525)</f>
        <v>449.99999999999932</v>
      </c>
      <c r="J525" s="14">
        <v>0</v>
      </c>
      <c r="K525" s="14">
        <f t="shared" ref="K525" si="1107">SUM(I525,J525)</f>
        <v>449.99999999999932</v>
      </c>
    </row>
    <row r="526" spans="1:11" s="12" customFormat="1" ht="15.75">
      <c r="A526" s="8">
        <v>43336</v>
      </c>
      <c r="B526" s="9" t="s">
        <v>15</v>
      </c>
      <c r="C526" s="9">
        <v>2900</v>
      </c>
      <c r="D526" s="9">
        <v>500</v>
      </c>
      <c r="E526" s="9" t="s">
        <v>9</v>
      </c>
      <c r="F526" s="10">
        <v>66.95</v>
      </c>
      <c r="G526" s="10">
        <v>71.900000000000006</v>
      </c>
      <c r="H526" s="10">
        <v>83</v>
      </c>
      <c r="I526" s="14">
        <f t="shared" ref="I526" si="1108">IF(E526="BUY",(G526-F526)*D526,(F526-G526)*D526)</f>
        <v>2475.0000000000014</v>
      </c>
      <c r="J526" s="14">
        <v>0</v>
      </c>
      <c r="K526" s="14">
        <f t="shared" ref="K526" si="1109">SUM(I526,J526)</f>
        <v>2475.0000000000014</v>
      </c>
    </row>
    <row r="527" spans="1:11" s="12" customFormat="1" ht="15.75">
      <c r="A527" s="8">
        <v>43335</v>
      </c>
      <c r="B527" s="9" t="s">
        <v>14</v>
      </c>
      <c r="C527" s="9">
        <v>225</v>
      </c>
      <c r="D527" s="9">
        <v>3500</v>
      </c>
      <c r="E527" s="9" t="s">
        <v>9</v>
      </c>
      <c r="F527" s="10">
        <v>6.5</v>
      </c>
      <c r="G527" s="10">
        <v>6.85</v>
      </c>
      <c r="H527" s="10">
        <v>0</v>
      </c>
      <c r="I527" s="14">
        <f t="shared" ref="I527" si="1110">IF(E527="BUY",(G527-F527)*D527,(F527-G527)*D527)</f>
        <v>1224.9999999999989</v>
      </c>
      <c r="J527" s="14">
        <v>0</v>
      </c>
      <c r="K527" s="14">
        <f t="shared" ref="K527" si="1111">SUM(I527,J527)</f>
        <v>1224.9999999999989</v>
      </c>
    </row>
    <row r="528" spans="1:11" s="12" customFormat="1" ht="15.75">
      <c r="A528" s="8">
        <v>43335</v>
      </c>
      <c r="B528" s="9" t="s">
        <v>13</v>
      </c>
      <c r="C528" s="9">
        <v>250</v>
      </c>
      <c r="D528" s="9">
        <v>3000</v>
      </c>
      <c r="E528" s="9" t="s">
        <v>9</v>
      </c>
      <c r="F528" s="10">
        <v>6.8</v>
      </c>
      <c r="G528" s="10">
        <v>7.8</v>
      </c>
      <c r="H528" s="10">
        <v>10</v>
      </c>
      <c r="I528" s="14">
        <f t="shared" ref="I528" si="1112">IF(E528="BUY",(G528-F528)*D528,(F528-G528)*D528)</f>
        <v>3000</v>
      </c>
      <c r="J528" s="14">
        <v>0</v>
      </c>
      <c r="K528" s="14">
        <f t="shared" ref="K528" si="1113">SUM(I528,J528)</f>
        <v>3000</v>
      </c>
    </row>
    <row r="529" spans="1:11" s="12" customFormat="1" ht="15.75">
      <c r="A529" s="8">
        <v>43335</v>
      </c>
      <c r="B529" s="9" t="s">
        <v>12</v>
      </c>
      <c r="C529" s="9">
        <v>410</v>
      </c>
      <c r="D529" s="9">
        <v>2000</v>
      </c>
      <c r="E529" s="9" t="s">
        <v>9</v>
      </c>
      <c r="F529" s="10">
        <v>10</v>
      </c>
      <c r="G529" s="10">
        <v>8</v>
      </c>
      <c r="H529" s="10">
        <v>0</v>
      </c>
      <c r="I529" s="14">
        <f t="shared" ref="I529" si="1114">IF(E529="BUY",(G529-F529)*D529,(F529-G529)*D529)</f>
        <v>-4000</v>
      </c>
      <c r="J529" s="14" t="str">
        <f t="shared" ref="J529" si="1115">IF(H529=0,"0.00",IF(E529="BUY",(H529-G529)*D529,(G529-H529)*D529))</f>
        <v>0.00</v>
      </c>
      <c r="K529" s="14">
        <f t="shared" ref="K529" si="1116">SUM(I529,J529)</f>
        <v>-4000</v>
      </c>
    </row>
    <row r="530" spans="1:11" s="12" customFormat="1" ht="15.75">
      <c r="A530" s="8">
        <v>43335</v>
      </c>
      <c r="B530" s="9" t="s">
        <v>10</v>
      </c>
      <c r="C530" s="9">
        <v>1320</v>
      </c>
      <c r="D530" s="9">
        <v>750</v>
      </c>
      <c r="E530" s="9" t="s">
        <v>9</v>
      </c>
      <c r="F530" s="10">
        <v>33</v>
      </c>
      <c r="G530" s="10">
        <v>38</v>
      </c>
      <c r="H530" s="10">
        <v>50</v>
      </c>
      <c r="I530" s="14">
        <f t="shared" ref="I530" si="1117">IF(E530="BUY",(G530-F530)*D530,(F530-G530)*D530)</f>
        <v>3750</v>
      </c>
      <c r="J530" s="14">
        <v>0</v>
      </c>
      <c r="K530" s="14">
        <f t="shared" ref="K530" si="1118">SUM(I530,J530)</f>
        <v>3750</v>
      </c>
    </row>
    <row r="531" spans="1:11" s="12" customFormat="1" ht="15.75">
      <c r="A531" s="8">
        <v>43335</v>
      </c>
      <c r="B531" s="9" t="s">
        <v>84</v>
      </c>
      <c r="C531" s="9">
        <v>250</v>
      </c>
      <c r="D531" s="9">
        <v>3000</v>
      </c>
      <c r="E531" s="9" t="s">
        <v>9</v>
      </c>
      <c r="F531" s="10">
        <v>6.8</v>
      </c>
      <c r="G531" s="10">
        <v>7.6</v>
      </c>
      <c r="H531" s="10">
        <v>10</v>
      </c>
      <c r="I531" s="14">
        <f t="shared" ref="I531" si="1119">IF(E531="BUY",(G531-F531)*D531,(F531-G531)*D531)</f>
        <v>2399.9999999999995</v>
      </c>
      <c r="J531" s="14">
        <v>0</v>
      </c>
      <c r="K531" s="14">
        <f t="shared" ref="K531" si="1120">SUM(I531,J531)</f>
        <v>2399.9999999999995</v>
      </c>
    </row>
    <row r="532" spans="1:11" s="12" customFormat="1" ht="15.75">
      <c r="A532" s="8">
        <v>43335</v>
      </c>
      <c r="B532" s="9" t="s">
        <v>12</v>
      </c>
      <c r="C532" s="9">
        <v>410</v>
      </c>
      <c r="D532" s="9">
        <v>2000</v>
      </c>
      <c r="E532" s="9" t="s">
        <v>9</v>
      </c>
      <c r="F532" s="10">
        <v>10.1</v>
      </c>
      <c r="G532" s="10">
        <v>8</v>
      </c>
      <c r="H532" s="10">
        <v>32</v>
      </c>
      <c r="I532" s="14">
        <f t="shared" ref="I532" si="1121">IF(E532="BUY",(G532-F532)*D532,(F532-G532)*D532)</f>
        <v>-4199.9999999999991</v>
      </c>
      <c r="J532" s="14">
        <v>0</v>
      </c>
      <c r="K532" s="14">
        <f t="shared" ref="K532" si="1122">SUM(I532,J532)</f>
        <v>-4199.9999999999991</v>
      </c>
    </row>
    <row r="533" spans="1:11" s="12" customFormat="1" ht="15.75">
      <c r="A533" s="8">
        <v>43333</v>
      </c>
      <c r="B533" s="9" t="s">
        <v>83</v>
      </c>
      <c r="C533" s="9">
        <v>800</v>
      </c>
      <c r="D533" s="9">
        <v>1000</v>
      </c>
      <c r="E533" s="9" t="s">
        <v>9</v>
      </c>
      <c r="F533" s="10">
        <v>21.65</v>
      </c>
      <c r="G533" s="10">
        <v>25.5</v>
      </c>
      <c r="H533" s="10">
        <v>32</v>
      </c>
      <c r="I533" s="14">
        <f t="shared" ref="I533" si="1123">IF(E533="BUY",(G533-F533)*D533,(F533-G533)*D533)</f>
        <v>3850.0000000000014</v>
      </c>
      <c r="J533" s="14">
        <v>0</v>
      </c>
      <c r="K533" s="14">
        <f t="shared" ref="K533" si="1124">SUM(I533,J533)</f>
        <v>3850.0000000000014</v>
      </c>
    </row>
    <row r="534" spans="1:11" s="12" customFormat="1" ht="15.75">
      <c r="A534" s="8">
        <v>43332</v>
      </c>
      <c r="B534" s="9" t="s">
        <v>82</v>
      </c>
      <c r="C534" s="9">
        <v>170</v>
      </c>
      <c r="D534" s="9">
        <v>4500</v>
      </c>
      <c r="E534" s="9" t="s">
        <v>9</v>
      </c>
      <c r="F534" s="10">
        <v>5</v>
      </c>
      <c r="G534" s="10">
        <v>6</v>
      </c>
      <c r="H534" s="10">
        <v>6.9</v>
      </c>
      <c r="I534" s="14">
        <f t="shared" ref="I534" si="1125">IF(E534="BUY",(G534-F534)*D534,(F534-G534)*D534)</f>
        <v>4500</v>
      </c>
      <c r="J534" s="14">
        <f t="shared" ref="J534" si="1126">IF(H534=0,"0.00",IF(E534="BUY",(H534-G534)*D534,(G534-H534)*D534))</f>
        <v>4050.0000000000018</v>
      </c>
      <c r="K534" s="14">
        <f t="shared" ref="K534" si="1127">SUM(I534,J534)</f>
        <v>8550.0000000000018</v>
      </c>
    </row>
    <row r="535" spans="1:11" s="12" customFormat="1" ht="15.75">
      <c r="A535" s="8">
        <v>43332</v>
      </c>
      <c r="B535" s="9" t="s">
        <v>81</v>
      </c>
      <c r="C535" s="9">
        <v>880</v>
      </c>
      <c r="D535" s="9">
        <v>1100</v>
      </c>
      <c r="E535" s="9" t="s">
        <v>9</v>
      </c>
      <c r="F535" s="10">
        <v>22.8</v>
      </c>
      <c r="G535" s="10">
        <v>24.3</v>
      </c>
      <c r="H535" s="10">
        <v>29</v>
      </c>
      <c r="I535" s="14">
        <f>IF(E535="BUY",(G535-F535)*D535,(F535-G535)*D535)</f>
        <v>1650</v>
      </c>
      <c r="J535" s="14">
        <f>IF(H535=0,"0.00",IF(E535="BUY",(H535-G535)*D535,(G535-H535)*D535))</f>
        <v>5169.9999999999991</v>
      </c>
      <c r="K535" s="14">
        <f t="shared" ref="K535" si="1128">SUM(I535,J535)</f>
        <v>6819.9999999999991</v>
      </c>
    </row>
    <row r="536" spans="1:11" s="12" customFormat="1" ht="15.75">
      <c r="A536" s="8">
        <v>43332</v>
      </c>
      <c r="B536" s="9" t="s">
        <v>80</v>
      </c>
      <c r="C536" s="9">
        <v>190</v>
      </c>
      <c r="D536" s="9">
        <v>2500</v>
      </c>
      <c r="E536" s="9" t="s">
        <v>9</v>
      </c>
      <c r="F536" s="10">
        <v>8.0500000000000007</v>
      </c>
      <c r="G536" s="10">
        <v>8.65</v>
      </c>
      <c r="H536" s="10">
        <v>9.6</v>
      </c>
      <c r="I536" s="14">
        <f t="shared" ref="I536:I538" si="1129">IF(E536="BUY",(G536-F536)*D536,(F536-G536)*D536)</f>
        <v>1499.9999999999991</v>
      </c>
      <c r="J536" s="14">
        <f t="shared" ref="J536:J537" si="1130">IF(H536=0,"0.00",IF(E536="BUY",(H536-G536)*D536,(G536-H536)*D536))</f>
        <v>2374.9999999999982</v>
      </c>
      <c r="K536" s="14">
        <f t="shared" ref="K536:K559" si="1131">SUM(I536,J536)</f>
        <v>3874.9999999999973</v>
      </c>
    </row>
    <row r="537" spans="1:11" s="12" customFormat="1" ht="15.75">
      <c r="A537" s="8">
        <v>43332</v>
      </c>
      <c r="B537" s="9" t="s">
        <v>41</v>
      </c>
      <c r="C537" s="9">
        <v>200</v>
      </c>
      <c r="D537" s="9">
        <v>2500</v>
      </c>
      <c r="E537" s="9" t="s">
        <v>9</v>
      </c>
      <c r="F537" s="10">
        <v>7.5</v>
      </c>
      <c r="G537" s="10">
        <v>8.5500000000000007</v>
      </c>
      <c r="H537" s="10">
        <v>10.1</v>
      </c>
      <c r="I537" s="14">
        <f t="shared" si="1129"/>
        <v>2625.0000000000018</v>
      </c>
      <c r="J537" s="14">
        <f t="shared" si="1130"/>
        <v>3874.9999999999973</v>
      </c>
      <c r="K537" s="14">
        <f t="shared" si="1131"/>
        <v>6499.9999999999991</v>
      </c>
    </row>
    <row r="538" spans="1:11" s="12" customFormat="1" ht="15.75">
      <c r="A538" s="8">
        <v>43325</v>
      </c>
      <c r="B538" s="9" t="s">
        <v>48</v>
      </c>
      <c r="C538" s="9">
        <v>430</v>
      </c>
      <c r="D538" s="9">
        <v>1500</v>
      </c>
      <c r="E538" s="9" t="s">
        <v>9</v>
      </c>
      <c r="F538" s="10">
        <v>22.5</v>
      </c>
      <c r="G538" s="10">
        <v>24</v>
      </c>
      <c r="H538" s="10">
        <v>26</v>
      </c>
      <c r="I538" s="14">
        <f t="shared" si="1129"/>
        <v>2250</v>
      </c>
      <c r="J538" s="14">
        <v>0</v>
      </c>
      <c r="K538" s="14">
        <f t="shared" si="1131"/>
        <v>2250</v>
      </c>
    </row>
    <row r="539" spans="1:11" s="12" customFormat="1" ht="15.75">
      <c r="A539" s="8">
        <v>43325</v>
      </c>
      <c r="B539" s="9" t="s">
        <v>17</v>
      </c>
      <c r="C539" s="9">
        <v>760</v>
      </c>
      <c r="D539" s="9">
        <v>1000</v>
      </c>
      <c r="E539" s="9" t="s">
        <v>9</v>
      </c>
      <c r="F539" s="10">
        <v>34</v>
      </c>
      <c r="G539" s="10">
        <v>0</v>
      </c>
      <c r="H539" s="10">
        <v>0</v>
      </c>
      <c r="I539" s="14">
        <v>0</v>
      </c>
      <c r="J539" s="14">
        <v>0</v>
      </c>
      <c r="K539" s="14">
        <f t="shared" si="1131"/>
        <v>0</v>
      </c>
    </row>
    <row r="540" spans="1:11" s="12" customFormat="1" ht="15.75">
      <c r="A540" s="8">
        <v>43319</v>
      </c>
      <c r="B540" s="9" t="s">
        <v>130</v>
      </c>
      <c r="C540" s="9">
        <v>940</v>
      </c>
      <c r="D540" s="9">
        <v>1000</v>
      </c>
      <c r="E540" s="9" t="s">
        <v>9</v>
      </c>
      <c r="F540" s="10">
        <v>36</v>
      </c>
      <c r="G540" s="10">
        <v>38.65</v>
      </c>
      <c r="H540" s="10">
        <v>42</v>
      </c>
      <c r="I540" s="14">
        <f t="shared" ref="I540:I549" si="1132">IF(E540="BUY",(G540-F540)*D540,(F540-G540)*D540)</f>
        <v>2649.9999999999986</v>
      </c>
      <c r="J540" s="14">
        <v>0</v>
      </c>
      <c r="K540" s="14">
        <f t="shared" si="1131"/>
        <v>2649.9999999999986</v>
      </c>
    </row>
    <row r="541" spans="1:11" s="12" customFormat="1" ht="15.75">
      <c r="A541" s="8">
        <v>43318</v>
      </c>
      <c r="B541" s="9" t="s">
        <v>100</v>
      </c>
      <c r="C541" s="9">
        <v>590</v>
      </c>
      <c r="D541" s="9">
        <v>1200</v>
      </c>
      <c r="E541" s="9" t="s">
        <v>9</v>
      </c>
      <c r="F541" s="10">
        <v>25</v>
      </c>
      <c r="G541" s="10">
        <v>27</v>
      </c>
      <c r="H541" s="10">
        <v>29</v>
      </c>
      <c r="I541" s="14">
        <f t="shared" si="1132"/>
        <v>2400</v>
      </c>
      <c r="J541" s="14">
        <v>0</v>
      </c>
      <c r="K541" s="14">
        <f t="shared" si="1131"/>
        <v>2400</v>
      </c>
    </row>
    <row r="542" spans="1:11" s="12" customFormat="1" ht="15.75">
      <c r="A542" s="8">
        <v>43314</v>
      </c>
      <c r="B542" s="9" t="s">
        <v>131</v>
      </c>
      <c r="C542" s="9">
        <v>510</v>
      </c>
      <c r="D542" s="9">
        <v>1200</v>
      </c>
      <c r="E542" s="9" t="s">
        <v>9</v>
      </c>
      <c r="F542" s="10">
        <v>29</v>
      </c>
      <c r="G542" s="10">
        <v>25</v>
      </c>
      <c r="H542" s="10">
        <v>27</v>
      </c>
      <c r="I542" s="14">
        <f t="shared" si="1132"/>
        <v>-4800</v>
      </c>
      <c r="J542" s="14">
        <v>0</v>
      </c>
      <c r="K542" s="14">
        <f t="shared" si="1131"/>
        <v>-4800</v>
      </c>
    </row>
    <row r="543" spans="1:11" s="12" customFormat="1" ht="15.75">
      <c r="A543" s="8">
        <v>43308</v>
      </c>
      <c r="B543" s="9" t="s">
        <v>48</v>
      </c>
      <c r="C543" s="9">
        <v>400</v>
      </c>
      <c r="D543" s="9">
        <v>1500</v>
      </c>
      <c r="E543" s="9" t="s">
        <v>9</v>
      </c>
      <c r="F543" s="10">
        <v>29</v>
      </c>
      <c r="G543" s="10">
        <v>32</v>
      </c>
      <c r="H543" s="10">
        <v>35</v>
      </c>
      <c r="I543" s="14">
        <f t="shared" si="1132"/>
        <v>4500</v>
      </c>
      <c r="J543" s="14">
        <v>0</v>
      </c>
      <c r="K543" s="14">
        <f t="shared" si="1131"/>
        <v>4500</v>
      </c>
    </row>
    <row r="544" spans="1:11" s="12" customFormat="1" ht="15.75">
      <c r="A544" s="8">
        <v>43308</v>
      </c>
      <c r="B544" s="9" t="s">
        <v>40</v>
      </c>
      <c r="C544" s="9">
        <v>600</v>
      </c>
      <c r="D544" s="9">
        <v>900</v>
      </c>
      <c r="E544" s="9" t="s">
        <v>9</v>
      </c>
      <c r="F544" s="10">
        <v>38</v>
      </c>
      <c r="G544" s="10">
        <v>34</v>
      </c>
      <c r="H544" s="10">
        <v>0</v>
      </c>
      <c r="I544" s="14">
        <f t="shared" si="1132"/>
        <v>-3600</v>
      </c>
      <c r="J544" s="14" t="str">
        <f>IF(H544=0,"0.00",IF(E544="BUY",(H544-G544)*D544,(G544-H544)*D544))</f>
        <v>0.00</v>
      </c>
      <c r="K544" s="14">
        <f t="shared" si="1131"/>
        <v>-3600</v>
      </c>
    </row>
    <row r="545" spans="1:11" s="12" customFormat="1" ht="15.75">
      <c r="A545" s="8">
        <v>43306</v>
      </c>
      <c r="B545" s="9" t="s">
        <v>132</v>
      </c>
      <c r="C545" s="9">
        <v>200</v>
      </c>
      <c r="D545" s="9">
        <v>2250</v>
      </c>
      <c r="E545" s="9" t="s">
        <v>9</v>
      </c>
      <c r="F545" s="10">
        <v>8.1999999999999993</v>
      </c>
      <c r="G545" s="10">
        <v>7</v>
      </c>
      <c r="H545" s="10">
        <v>0</v>
      </c>
      <c r="I545" s="14">
        <f t="shared" si="1132"/>
        <v>-2699.9999999999982</v>
      </c>
      <c r="J545" s="14" t="str">
        <f>IF(H545=0,"0.00",IF(E545="BUY",(H545-G545)*D545,(G545-H545)*D545))</f>
        <v>0.00</v>
      </c>
      <c r="K545" s="14">
        <f t="shared" si="1131"/>
        <v>-2699.9999999999982</v>
      </c>
    </row>
    <row r="546" spans="1:11" s="12" customFormat="1" ht="15.75">
      <c r="A546" s="8">
        <v>43301</v>
      </c>
      <c r="B546" s="9" t="s">
        <v>44</v>
      </c>
      <c r="C546" s="9">
        <v>155</v>
      </c>
      <c r="D546" s="9">
        <v>4000</v>
      </c>
      <c r="E546" s="9" t="s">
        <v>9</v>
      </c>
      <c r="F546" s="10">
        <v>7</v>
      </c>
      <c r="G546" s="10">
        <v>7.5</v>
      </c>
      <c r="H546" s="10">
        <v>8</v>
      </c>
      <c r="I546" s="14">
        <f t="shared" si="1132"/>
        <v>2000</v>
      </c>
      <c r="J546" s="14">
        <f>IF(H546=0,"0.00",IF(E546="BUY",(H546-G546)*D546,(G546-H546)*D546))</f>
        <v>2000</v>
      </c>
      <c r="K546" s="14">
        <f t="shared" si="1131"/>
        <v>4000</v>
      </c>
    </row>
    <row r="547" spans="1:11" s="12" customFormat="1" ht="15.75">
      <c r="A547" s="8">
        <v>43299</v>
      </c>
      <c r="B547" s="9" t="s">
        <v>30</v>
      </c>
      <c r="C547" s="9">
        <v>120</v>
      </c>
      <c r="D547" s="9">
        <v>3500</v>
      </c>
      <c r="E547" s="9" t="s">
        <v>9</v>
      </c>
      <c r="F547" s="10">
        <v>6</v>
      </c>
      <c r="G547" s="10">
        <v>6.5</v>
      </c>
      <c r="H547" s="10">
        <v>7</v>
      </c>
      <c r="I547" s="14">
        <f t="shared" si="1132"/>
        <v>1750</v>
      </c>
      <c r="J547" s="14">
        <f>IF(H547=0,"0.00",IF(E547="BUY",(H547-G547)*D547,(G547-H547)*D547))</f>
        <v>1750</v>
      </c>
      <c r="K547" s="14">
        <f t="shared" si="1131"/>
        <v>3500</v>
      </c>
    </row>
    <row r="548" spans="1:11" s="12" customFormat="1" ht="15.75">
      <c r="A548" s="8">
        <v>43292</v>
      </c>
      <c r="B548" s="9" t="s">
        <v>133</v>
      </c>
      <c r="C548" s="9">
        <v>1100</v>
      </c>
      <c r="D548" s="9">
        <v>1000</v>
      </c>
      <c r="E548" s="9" t="s">
        <v>9</v>
      </c>
      <c r="F548" s="10">
        <v>21.5</v>
      </c>
      <c r="G548" s="10">
        <v>23.5</v>
      </c>
      <c r="H548" s="10">
        <v>25.5</v>
      </c>
      <c r="I548" s="14">
        <f t="shared" si="1132"/>
        <v>2000</v>
      </c>
      <c r="J548" s="14">
        <f>IF(H548=0,"0.00",IF(E548="BUY",(H548-G548)*D548,(G548-H548)*D548))</f>
        <v>2000</v>
      </c>
      <c r="K548" s="14">
        <f t="shared" si="1131"/>
        <v>4000</v>
      </c>
    </row>
    <row r="549" spans="1:11" s="12" customFormat="1" ht="15.75">
      <c r="A549" s="8">
        <v>43292</v>
      </c>
      <c r="B549" s="9" t="s">
        <v>21</v>
      </c>
      <c r="C549" s="9">
        <v>1100</v>
      </c>
      <c r="D549" s="9">
        <v>1200</v>
      </c>
      <c r="E549" s="9" t="s">
        <v>9</v>
      </c>
      <c r="F549" s="10">
        <v>20.5</v>
      </c>
      <c r="G549" s="10">
        <v>22.5</v>
      </c>
      <c r="H549" s="10">
        <v>24.5</v>
      </c>
      <c r="I549" s="14">
        <f t="shared" si="1132"/>
        <v>2400</v>
      </c>
      <c r="J549" s="14">
        <v>0</v>
      </c>
      <c r="K549" s="14">
        <f t="shared" si="1131"/>
        <v>2400</v>
      </c>
    </row>
    <row r="550" spans="1:11" s="12" customFormat="1" ht="15.75">
      <c r="A550" s="8">
        <v>43291</v>
      </c>
      <c r="B550" s="9" t="s">
        <v>95</v>
      </c>
      <c r="C550" s="9">
        <v>360</v>
      </c>
      <c r="D550" s="9">
        <v>2000</v>
      </c>
      <c r="E550" s="9" t="s">
        <v>9</v>
      </c>
      <c r="F550" s="10">
        <v>11.5</v>
      </c>
      <c r="G550" s="10">
        <v>12.5</v>
      </c>
      <c r="H550" s="10">
        <v>13.5</v>
      </c>
      <c r="I550" s="14">
        <f>IF(E550="BUY",(G550-F550)*D550,(F550-G550)*D550)</f>
        <v>2000</v>
      </c>
      <c r="J550" s="14">
        <v>0</v>
      </c>
      <c r="K550" s="14">
        <f t="shared" si="1131"/>
        <v>2000</v>
      </c>
    </row>
    <row r="551" spans="1:11" s="12" customFormat="1" ht="15.75">
      <c r="A551" s="8">
        <v>43291</v>
      </c>
      <c r="B551" s="9" t="s">
        <v>90</v>
      </c>
      <c r="C551" s="9">
        <v>820</v>
      </c>
      <c r="D551" s="9">
        <v>700</v>
      </c>
      <c r="E551" s="9" t="s">
        <v>9</v>
      </c>
      <c r="F551" s="10">
        <v>21.75</v>
      </c>
      <c r="G551" s="10">
        <v>24.75</v>
      </c>
      <c r="H551" s="10">
        <v>27.75</v>
      </c>
      <c r="I551" s="14">
        <f t="shared" ref="I551:I559" si="1133">IF(E551="BUY",(G551-F551)*D551,(F551-G551)*D551)</f>
        <v>2100</v>
      </c>
      <c r="J551" s="14">
        <v>0</v>
      </c>
      <c r="K551" s="14">
        <f t="shared" si="1131"/>
        <v>2100</v>
      </c>
    </row>
    <row r="552" spans="1:11" s="12" customFormat="1" ht="15.75">
      <c r="A552" s="8">
        <v>43287</v>
      </c>
      <c r="B552" s="9" t="s">
        <v>134</v>
      </c>
      <c r="C552" s="9">
        <v>270</v>
      </c>
      <c r="D552" s="9">
        <v>1575</v>
      </c>
      <c r="E552" s="9" t="s">
        <v>9</v>
      </c>
      <c r="F552" s="10">
        <v>8.6999999999999993</v>
      </c>
      <c r="G552" s="10">
        <v>10</v>
      </c>
      <c r="H552" s="10">
        <v>11.3</v>
      </c>
      <c r="I552" s="14">
        <f t="shared" si="1133"/>
        <v>2047.5000000000011</v>
      </c>
      <c r="J552" s="14">
        <f>IF(H552=0,"0.00",IF(E552="BUY",(H552-G552)*D552,(G552-H552)*D552))</f>
        <v>2047.5000000000011</v>
      </c>
      <c r="K552" s="14">
        <f t="shared" si="1131"/>
        <v>4095.0000000000023</v>
      </c>
    </row>
    <row r="553" spans="1:11" s="12" customFormat="1" ht="15.75">
      <c r="A553" s="8">
        <v>43287</v>
      </c>
      <c r="B553" s="9" t="s">
        <v>115</v>
      </c>
      <c r="C553" s="9">
        <v>75</v>
      </c>
      <c r="D553" s="9">
        <v>6000</v>
      </c>
      <c r="E553" s="9" t="s">
        <v>9</v>
      </c>
      <c r="F553" s="10">
        <v>2</v>
      </c>
      <c r="G553" s="10">
        <v>2.4</v>
      </c>
      <c r="H553" s="10">
        <v>2.8</v>
      </c>
      <c r="I553" s="14">
        <f t="shared" si="1133"/>
        <v>2399.9999999999995</v>
      </c>
      <c r="J553" s="14">
        <v>0</v>
      </c>
      <c r="K553" s="14">
        <f t="shared" si="1131"/>
        <v>2399.9999999999995</v>
      </c>
    </row>
    <row r="554" spans="1:11" s="12" customFormat="1" ht="15.75">
      <c r="A554" s="8">
        <v>43287</v>
      </c>
      <c r="B554" s="9" t="s">
        <v>115</v>
      </c>
      <c r="C554" s="9">
        <v>75</v>
      </c>
      <c r="D554" s="9">
        <v>6000</v>
      </c>
      <c r="E554" s="9" t="s">
        <v>9</v>
      </c>
      <c r="F554" s="10">
        <v>2</v>
      </c>
      <c r="G554" s="10">
        <v>2.4</v>
      </c>
      <c r="H554" s="10">
        <v>2.8</v>
      </c>
      <c r="I554" s="14">
        <f t="shared" si="1133"/>
        <v>2399.9999999999995</v>
      </c>
      <c r="J554" s="14">
        <v>0</v>
      </c>
      <c r="K554" s="14">
        <f t="shared" si="1131"/>
        <v>2399.9999999999995</v>
      </c>
    </row>
    <row r="555" spans="1:11" s="12" customFormat="1" ht="15.75">
      <c r="A555" s="8">
        <v>43286</v>
      </c>
      <c r="B555" s="9" t="s">
        <v>135</v>
      </c>
      <c r="C555" s="9">
        <v>3000</v>
      </c>
      <c r="D555" s="9">
        <v>500</v>
      </c>
      <c r="E555" s="9" t="s">
        <v>9</v>
      </c>
      <c r="F555" s="10">
        <v>63</v>
      </c>
      <c r="G555" s="10">
        <v>73</v>
      </c>
      <c r="H555" s="10">
        <v>83</v>
      </c>
      <c r="I555" s="14">
        <f t="shared" si="1133"/>
        <v>5000</v>
      </c>
      <c r="J555" s="14">
        <v>0</v>
      </c>
      <c r="K555" s="14">
        <f t="shared" si="1131"/>
        <v>5000</v>
      </c>
    </row>
    <row r="556" spans="1:11" s="12" customFormat="1" ht="15.75">
      <c r="A556" s="8">
        <v>43286</v>
      </c>
      <c r="B556" s="9" t="s">
        <v>86</v>
      </c>
      <c r="C556" s="9">
        <v>350</v>
      </c>
      <c r="D556" s="9">
        <v>1750</v>
      </c>
      <c r="E556" s="9" t="s">
        <v>9</v>
      </c>
      <c r="F556" s="10">
        <v>11</v>
      </c>
      <c r="G556" s="10">
        <v>12.5</v>
      </c>
      <c r="H556" s="10">
        <v>14</v>
      </c>
      <c r="I556" s="14">
        <f t="shared" si="1133"/>
        <v>2625</v>
      </c>
      <c r="J556" s="14">
        <v>0</v>
      </c>
      <c r="K556" s="14">
        <f t="shared" si="1131"/>
        <v>2625</v>
      </c>
    </row>
    <row r="557" spans="1:11" s="12" customFormat="1" ht="15.75">
      <c r="A557" s="8">
        <v>43284</v>
      </c>
      <c r="B557" s="9" t="s">
        <v>136</v>
      </c>
      <c r="C557" s="9">
        <v>640</v>
      </c>
      <c r="D557" s="9">
        <v>1000</v>
      </c>
      <c r="E557" s="9" t="s">
        <v>9</v>
      </c>
      <c r="F557" s="10">
        <v>18</v>
      </c>
      <c r="G557" s="10">
        <v>20</v>
      </c>
      <c r="H557" s="10">
        <v>22</v>
      </c>
      <c r="I557" s="14">
        <f t="shared" si="1133"/>
        <v>2000</v>
      </c>
      <c r="J557" s="14">
        <f>IF(H557=0,"0.00",IF(E557="BUY",(H557-G557)*D557,(G557-H557)*D557))</f>
        <v>2000</v>
      </c>
      <c r="K557" s="14">
        <f t="shared" si="1131"/>
        <v>4000</v>
      </c>
    </row>
    <row r="558" spans="1:11" s="12" customFormat="1" ht="15.75">
      <c r="A558" s="8">
        <v>43284</v>
      </c>
      <c r="B558" s="9" t="s">
        <v>136</v>
      </c>
      <c r="C558" s="9">
        <v>620</v>
      </c>
      <c r="D558" s="9">
        <v>1000</v>
      </c>
      <c r="E558" s="9" t="s">
        <v>9</v>
      </c>
      <c r="F558" s="10">
        <v>24</v>
      </c>
      <c r="G558" s="10">
        <v>26</v>
      </c>
      <c r="H558" s="10">
        <v>28</v>
      </c>
      <c r="I558" s="14">
        <f t="shared" si="1133"/>
        <v>2000</v>
      </c>
      <c r="J558" s="14">
        <f>IF(H558=0,"0.00",IF(E558="BUY",(H558-G558)*D558,(G558-H558)*D558))</f>
        <v>2000</v>
      </c>
      <c r="K558" s="14">
        <f t="shared" si="1131"/>
        <v>4000</v>
      </c>
    </row>
    <row r="559" spans="1:11" s="12" customFormat="1" ht="15.75">
      <c r="A559" s="8">
        <v>43283</v>
      </c>
      <c r="B559" s="9" t="s">
        <v>137</v>
      </c>
      <c r="C559" s="9">
        <v>80</v>
      </c>
      <c r="D559" s="9">
        <v>5500</v>
      </c>
      <c r="E559" s="9" t="s">
        <v>9</v>
      </c>
      <c r="F559" s="10">
        <v>4</v>
      </c>
      <c r="G559" s="10">
        <v>4.5</v>
      </c>
      <c r="H559" s="10">
        <v>5</v>
      </c>
      <c r="I559" s="14">
        <f t="shared" si="1133"/>
        <v>2750</v>
      </c>
      <c r="J559" s="14">
        <v>0</v>
      </c>
      <c r="K559" s="14">
        <f t="shared" si="1131"/>
        <v>2750</v>
      </c>
    </row>
    <row r="560" spans="1:11" s="12" customFormat="1" ht="15.75">
      <c r="A560" s="8">
        <v>43283</v>
      </c>
      <c r="B560" s="9" t="s">
        <v>102</v>
      </c>
      <c r="C560" s="9">
        <v>280</v>
      </c>
      <c r="D560" s="9">
        <v>3200</v>
      </c>
      <c r="E560" s="9" t="s">
        <v>9</v>
      </c>
      <c r="F560" s="10">
        <v>8.8000000000000007</v>
      </c>
      <c r="G560" s="10">
        <v>10.25</v>
      </c>
      <c r="H560" s="10">
        <v>11.3</v>
      </c>
      <c r="I560" s="14">
        <f t="shared" ref="I560:I573" si="1134">IF(E560="BUY",(G560-F560)*D560,(F560-G560)*D560)</f>
        <v>4639.9999999999982</v>
      </c>
      <c r="J560" s="14">
        <v>0</v>
      </c>
      <c r="K560" s="14">
        <f t="shared" ref="K560:K613" si="1135">SUM(I560,J560)</f>
        <v>4639.9999999999982</v>
      </c>
    </row>
    <row r="561" spans="1:11" s="12" customFormat="1" ht="15.75">
      <c r="A561" s="8">
        <v>43280</v>
      </c>
      <c r="B561" s="9" t="s">
        <v>102</v>
      </c>
      <c r="C561" s="9">
        <v>280</v>
      </c>
      <c r="D561" s="9">
        <v>3200</v>
      </c>
      <c r="E561" s="9" t="s">
        <v>9</v>
      </c>
      <c r="F561" s="10">
        <v>8.8000000000000007</v>
      </c>
      <c r="G561" s="10">
        <v>10.25</v>
      </c>
      <c r="H561" s="10">
        <v>11.3</v>
      </c>
      <c r="I561" s="14">
        <f t="shared" si="1134"/>
        <v>4639.9999999999982</v>
      </c>
      <c r="J561" s="14">
        <v>0</v>
      </c>
      <c r="K561" s="14">
        <f t="shared" si="1135"/>
        <v>4639.9999999999982</v>
      </c>
    </row>
    <row r="562" spans="1:11" s="12" customFormat="1" ht="15.75">
      <c r="A562" s="8">
        <v>43280</v>
      </c>
      <c r="B562" s="9" t="s">
        <v>103</v>
      </c>
      <c r="C562" s="9">
        <v>240</v>
      </c>
      <c r="D562" s="9">
        <v>3500</v>
      </c>
      <c r="E562" s="9" t="s">
        <v>9</v>
      </c>
      <c r="F562" s="10">
        <v>4.75</v>
      </c>
      <c r="G562" s="10">
        <v>5.5</v>
      </c>
      <c r="H562" s="10">
        <v>6.25</v>
      </c>
      <c r="I562" s="14">
        <f t="shared" si="1134"/>
        <v>2625</v>
      </c>
      <c r="J562" s="14">
        <v>0</v>
      </c>
      <c r="K562" s="14">
        <f t="shared" si="1135"/>
        <v>2625</v>
      </c>
    </row>
    <row r="563" spans="1:11" s="12" customFormat="1" ht="15.75">
      <c r="A563" s="8">
        <v>43279</v>
      </c>
      <c r="B563" s="9" t="s">
        <v>104</v>
      </c>
      <c r="C563" s="9">
        <v>340</v>
      </c>
      <c r="D563" s="9">
        <v>1200</v>
      </c>
      <c r="E563" s="9" t="s">
        <v>9</v>
      </c>
      <c r="F563" s="10">
        <v>9.5</v>
      </c>
      <c r="G563" s="10">
        <v>11.5</v>
      </c>
      <c r="H563" s="10">
        <v>12.5</v>
      </c>
      <c r="I563" s="14">
        <f t="shared" si="1134"/>
        <v>2400</v>
      </c>
      <c r="J563" s="14">
        <v>0</v>
      </c>
      <c r="K563" s="14">
        <f t="shared" si="1135"/>
        <v>2400</v>
      </c>
    </row>
    <row r="564" spans="1:11" s="12" customFormat="1" ht="15.75">
      <c r="A564" s="8">
        <v>43278</v>
      </c>
      <c r="B564" s="9" t="s">
        <v>99</v>
      </c>
      <c r="C564" s="9">
        <v>1320</v>
      </c>
      <c r="D564" s="9">
        <v>800</v>
      </c>
      <c r="E564" s="9" t="s">
        <v>9</v>
      </c>
      <c r="F564" s="10">
        <v>5.5</v>
      </c>
      <c r="G564" s="10">
        <v>8.5</v>
      </c>
      <c r="H564" s="10">
        <v>11.5</v>
      </c>
      <c r="I564" s="14">
        <f t="shared" si="1134"/>
        <v>2400</v>
      </c>
      <c r="J564" s="14">
        <v>0</v>
      </c>
      <c r="K564" s="14">
        <f t="shared" si="1135"/>
        <v>2400</v>
      </c>
    </row>
    <row r="565" spans="1:11" s="12" customFormat="1" ht="15.75">
      <c r="A565" s="8">
        <v>43277</v>
      </c>
      <c r="B565" s="9" t="s">
        <v>105</v>
      </c>
      <c r="C565" s="9">
        <v>280</v>
      </c>
      <c r="D565" s="9">
        <v>1600</v>
      </c>
      <c r="E565" s="9" t="s">
        <v>9</v>
      </c>
      <c r="F565" s="10">
        <v>3.5</v>
      </c>
      <c r="G565" s="10">
        <v>5</v>
      </c>
      <c r="H565" s="10">
        <v>6.5</v>
      </c>
      <c r="I565" s="14">
        <f t="shared" si="1134"/>
        <v>2400</v>
      </c>
      <c r="J565" s="14">
        <v>0</v>
      </c>
      <c r="K565" s="14">
        <f t="shared" si="1135"/>
        <v>2400</v>
      </c>
    </row>
    <row r="566" spans="1:11" s="12" customFormat="1" ht="15.75">
      <c r="A566" s="8">
        <v>43277</v>
      </c>
      <c r="B566" s="9" t="s">
        <v>106</v>
      </c>
      <c r="C566" s="9">
        <v>250</v>
      </c>
      <c r="D566" s="9">
        <v>2000</v>
      </c>
      <c r="E566" s="9" t="s">
        <v>9</v>
      </c>
      <c r="F566" s="10">
        <v>3.5</v>
      </c>
      <c r="G566" s="10">
        <v>5</v>
      </c>
      <c r="H566" s="10">
        <v>6.5</v>
      </c>
      <c r="I566" s="14">
        <f t="shared" si="1134"/>
        <v>3000</v>
      </c>
      <c r="J566" s="14">
        <v>0</v>
      </c>
      <c r="K566" s="14">
        <f t="shared" si="1135"/>
        <v>3000</v>
      </c>
    </row>
    <row r="567" spans="1:11" s="12" customFormat="1" ht="15.75">
      <c r="A567" s="8">
        <v>43273</v>
      </c>
      <c r="B567" s="9" t="s">
        <v>78</v>
      </c>
      <c r="C567" s="9">
        <v>560</v>
      </c>
      <c r="D567" s="9">
        <v>1100</v>
      </c>
      <c r="E567" s="9" t="s">
        <v>9</v>
      </c>
      <c r="F567" s="10">
        <v>13</v>
      </c>
      <c r="G567" s="10">
        <v>16</v>
      </c>
      <c r="H567" s="10">
        <v>19</v>
      </c>
      <c r="I567" s="14">
        <f t="shared" si="1134"/>
        <v>3300</v>
      </c>
      <c r="J567" s="14">
        <f>IF(H567=0,"0.00",IF(E567="BUY",(H567-G567)*D567,(G567-H567)*D567))</f>
        <v>3300</v>
      </c>
      <c r="K567" s="14">
        <f t="shared" si="1135"/>
        <v>6600</v>
      </c>
    </row>
    <row r="568" spans="1:11" s="12" customFormat="1" ht="15.75">
      <c r="A568" s="8">
        <v>43273</v>
      </c>
      <c r="B568" s="9" t="s">
        <v>107</v>
      </c>
      <c r="C568" s="9">
        <v>110</v>
      </c>
      <c r="D568" s="9">
        <v>3500</v>
      </c>
      <c r="E568" s="9" t="s">
        <v>9</v>
      </c>
      <c r="F568" s="10">
        <v>2.8</v>
      </c>
      <c r="G568" s="10">
        <v>3.5</v>
      </c>
      <c r="H568" s="10">
        <v>4.2</v>
      </c>
      <c r="I568" s="14">
        <f t="shared" si="1134"/>
        <v>2450.0000000000005</v>
      </c>
      <c r="J568" s="14">
        <f>IF(H568=0,"0.00",IF(E568="BUY",(H568-G568)*D568,(G568-H568)*D568))</f>
        <v>2450.0000000000005</v>
      </c>
      <c r="K568" s="14">
        <f t="shared" si="1135"/>
        <v>4900.0000000000009</v>
      </c>
    </row>
    <row r="569" spans="1:11" s="12" customFormat="1" ht="15.75">
      <c r="A569" s="8">
        <v>43270</v>
      </c>
      <c r="B569" s="9" t="s">
        <v>108</v>
      </c>
      <c r="C569" s="9">
        <v>35</v>
      </c>
      <c r="D569" s="9">
        <v>28000</v>
      </c>
      <c r="E569" s="9" t="s">
        <v>9</v>
      </c>
      <c r="F569" s="10">
        <v>0.9</v>
      </c>
      <c r="G569" s="10">
        <v>1.2</v>
      </c>
      <c r="H569" s="10">
        <v>1.5</v>
      </c>
      <c r="I569" s="14">
        <f t="shared" si="1134"/>
        <v>8399.9999999999982</v>
      </c>
      <c r="J569" s="14">
        <v>0</v>
      </c>
      <c r="K569" s="14">
        <f t="shared" si="1135"/>
        <v>8399.9999999999982</v>
      </c>
    </row>
    <row r="570" spans="1:11" s="12" customFormat="1" ht="15.75">
      <c r="A570" s="8">
        <v>43270</v>
      </c>
      <c r="B570" s="9" t="s">
        <v>32</v>
      </c>
      <c r="C570" s="9">
        <v>330</v>
      </c>
      <c r="D570" s="9">
        <v>3000</v>
      </c>
      <c r="E570" s="9" t="s">
        <v>9</v>
      </c>
      <c r="F570" s="10">
        <v>7.25</v>
      </c>
      <c r="G570" s="10">
        <v>8.25</v>
      </c>
      <c r="H570" s="10">
        <v>9.25</v>
      </c>
      <c r="I570" s="14">
        <f t="shared" si="1134"/>
        <v>3000</v>
      </c>
      <c r="J570" s="14">
        <v>0</v>
      </c>
      <c r="K570" s="14">
        <f t="shared" si="1135"/>
        <v>3000</v>
      </c>
    </row>
    <row r="571" spans="1:11" s="12" customFormat="1" ht="15.75">
      <c r="A571" s="8">
        <v>43270</v>
      </c>
      <c r="B571" s="9" t="s">
        <v>109</v>
      </c>
      <c r="C571" s="9">
        <v>17.5</v>
      </c>
      <c r="D571" s="9">
        <v>34000</v>
      </c>
      <c r="E571" s="9" t="s">
        <v>9</v>
      </c>
      <c r="F571" s="10">
        <v>0.75</v>
      </c>
      <c r="G571" s="10">
        <v>0.85</v>
      </c>
      <c r="H571" s="10">
        <v>0.95</v>
      </c>
      <c r="I571" s="14">
        <f t="shared" si="1134"/>
        <v>3399.9999999999991</v>
      </c>
      <c r="J571" s="14">
        <f>IF(H571=0,"0.00",IF(E571="BUY",(H571-G571)*D571,(G571-H571)*D571))</f>
        <v>3399.9999999999991</v>
      </c>
      <c r="K571" s="14">
        <f t="shared" si="1135"/>
        <v>6799.9999999999982</v>
      </c>
    </row>
    <row r="572" spans="1:11" s="12" customFormat="1" ht="15.75">
      <c r="A572" s="8">
        <v>43270</v>
      </c>
      <c r="B572" s="9" t="s">
        <v>110</v>
      </c>
      <c r="C572" s="9">
        <v>220</v>
      </c>
      <c r="D572" s="9">
        <v>2250</v>
      </c>
      <c r="E572" s="9" t="s">
        <v>9</v>
      </c>
      <c r="F572" s="10">
        <v>10</v>
      </c>
      <c r="G572" s="10">
        <v>7</v>
      </c>
      <c r="H572" s="10">
        <v>9.6999999999999993</v>
      </c>
      <c r="I572" s="14">
        <f t="shared" si="1134"/>
        <v>-6750</v>
      </c>
      <c r="J572" s="14">
        <v>0</v>
      </c>
      <c r="K572" s="14">
        <f t="shared" si="1135"/>
        <v>-6750</v>
      </c>
    </row>
    <row r="573" spans="1:11" s="12" customFormat="1" ht="15.75">
      <c r="A573" s="8">
        <v>43270</v>
      </c>
      <c r="B573" s="9" t="s">
        <v>50</v>
      </c>
      <c r="C573" s="9">
        <v>90</v>
      </c>
      <c r="D573" s="9">
        <v>12000</v>
      </c>
      <c r="E573" s="9" t="s">
        <v>9</v>
      </c>
      <c r="F573" s="10">
        <v>1.45</v>
      </c>
      <c r="G573" s="10">
        <v>0.7</v>
      </c>
      <c r="H573" s="10">
        <v>0</v>
      </c>
      <c r="I573" s="14">
        <f t="shared" si="1134"/>
        <v>-9000</v>
      </c>
      <c r="J573" s="14" t="str">
        <f>IF(H573=0,"0.00",IF(E573="BUY",(H573-G573)*D573,(G573-H573)*D573))</f>
        <v>0.00</v>
      </c>
      <c r="K573" s="14">
        <f t="shared" si="1135"/>
        <v>-9000</v>
      </c>
    </row>
    <row r="574" spans="1:11" s="12" customFormat="1" ht="15.75">
      <c r="A574" s="8">
        <v>43269</v>
      </c>
      <c r="B574" s="9" t="s">
        <v>111</v>
      </c>
      <c r="C574" s="9">
        <v>800</v>
      </c>
      <c r="D574" s="9">
        <v>1100</v>
      </c>
      <c r="E574" s="9" t="s">
        <v>9</v>
      </c>
      <c r="F574" s="10">
        <v>26</v>
      </c>
      <c r="G574" s="10">
        <v>28</v>
      </c>
      <c r="H574" s="10">
        <v>30</v>
      </c>
      <c r="I574" s="14">
        <f t="shared" ref="I574" si="1136">IF(E574="BUY",(G574-F574)*D574,(F574-G574)*D574)</f>
        <v>2200</v>
      </c>
      <c r="J574" s="14">
        <f t="shared" ref="J574" si="1137">IF(H574=0,"0.00",IF(E574="BUY",(H574-G574)*D574,(G574-H574)*D574))</f>
        <v>2200</v>
      </c>
      <c r="K574" s="14">
        <f t="shared" si="1135"/>
        <v>4400</v>
      </c>
    </row>
    <row r="575" spans="1:11" s="12" customFormat="1" ht="15.75">
      <c r="A575" s="8">
        <v>43269</v>
      </c>
      <c r="B575" s="9" t="s">
        <v>112</v>
      </c>
      <c r="C575" s="9">
        <v>620</v>
      </c>
      <c r="D575" s="9">
        <v>1000</v>
      </c>
      <c r="E575" s="9" t="s">
        <v>9</v>
      </c>
      <c r="F575" s="10">
        <v>9</v>
      </c>
      <c r="G575" s="10">
        <v>11.9</v>
      </c>
      <c r="H575" s="10">
        <v>15</v>
      </c>
      <c r="I575" s="14">
        <f t="shared" ref="I575:I597" si="1138">IF(E575="BUY",(G575-F575)*D575,(F575-G575)*D575)</f>
        <v>2900.0000000000005</v>
      </c>
      <c r="J575" s="14">
        <v>0</v>
      </c>
      <c r="K575" s="14">
        <f t="shared" si="1135"/>
        <v>2900.0000000000005</v>
      </c>
    </row>
    <row r="576" spans="1:11" s="12" customFormat="1" ht="15.75">
      <c r="A576" s="8">
        <v>43266</v>
      </c>
      <c r="B576" s="9" t="s">
        <v>110</v>
      </c>
      <c r="C576" s="9">
        <v>230</v>
      </c>
      <c r="D576" s="9">
        <v>2250</v>
      </c>
      <c r="E576" s="9" t="s">
        <v>9</v>
      </c>
      <c r="F576" s="10">
        <v>7.7</v>
      </c>
      <c r="G576" s="10">
        <v>8.6999999999999993</v>
      </c>
      <c r="H576" s="10">
        <v>9.6999999999999993</v>
      </c>
      <c r="I576" s="14">
        <f t="shared" si="1138"/>
        <v>2249.9999999999982</v>
      </c>
      <c r="J576" s="14">
        <f>IF(H576=0,"0.00",IF(E576="BUY",(H576-G576)*D576,(G576-H576)*D576))</f>
        <v>2250</v>
      </c>
      <c r="K576" s="14">
        <f t="shared" si="1135"/>
        <v>4499.9999999999982</v>
      </c>
    </row>
    <row r="577" spans="1:11" s="12" customFormat="1" ht="15.75">
      <c r="A577" s="8">
        <v>43265</v>
      </c>
      <c r="B577" s="9" t="s">
        <v>112</v>
      </c>
      <c r="C577" s="9">
        <v>600</v>
      </c>
      <c r="D577" s="9">
        <v>1000</v>
      </c>
      <c r="E577" s="9" t="s">
        <v>9</v>
      </c>
      <c r="F577" s="10">
        <v>14.75</v>
      </c>
      <c r="G577" s="10">
        <v>18.75</v>
      </c>
      <c r="H577" s="10">
        <v>22.75</v>
      </c>
      <c r="I577" s="14">
        <f t="shared" si="1138"/>
        <v>4000</v>
      </c>
      <c r="J577" s="14">
        <f>IF(H577=0,"0.00",IF(E577="BUY",(H577-G577)*D577,(G577-H577)*D577))</f>
        <v>4000</v>
      </c>
      <c r="K577" s="14">
        <f t="shared" si="1135"/>
        <v>8000</v>
      </c>
    </row>
    <row r="578" spans="1:11" s="12" customFormat="1" ht="15.75">
      <c r="A578" s="8">
        <v>43265</v>
      </c>
      <c r="B578" s="9" t="s">
        <v>113</v>
      </c>
      <c r="C578" s="9">
        <v>560</v>
      </c>
      <c r="D578" s="9">
        <v>1500</v>
      </c>
      <c r="E578" s="9" t="s">
        <v>9</v>
      </c>
      <c r="F578" s="10">
        <v>16</v>
      </c>
      <c r="G578" s="10">
        <v>18</v>
      </c>
      <c r="H578" s="10">
        <v>20</v>
      </c>
      <c r="I578" s="14">
        <f t="shared" si="1138"/>
        <v>3000</v>
      </c>
      <c r="J578" s="14">
        <v>0</v>
      </c>
      <c r="K578" s="14">
        <f t="shared" si="1135"/>
        <v>3000</v>
      </c>
    </row>
    <row r="579" spans="1:11" s="12" customFormat="1" ht="15.75">
      <c r="A579" s="8">
        <v>43264</v>
      </c>
      <c r="B579" s="9" t="s">
        <v>44</v>
      </c>
      <c r="C579" s="9">
        <v>140</v>
      </c>
      <c r="D579" s="9">
        <v>4000</v>
      </c>
      <c r="E579" s="9" t="s">
        <v>9</v>
      </c>
      <c r="F579" s="10">
        <v>2.4</v>
      </c>
      <c r="G579" s="10">
        <v>3.4</v>
      </c>
      <c r="H579" s="10">
        <v>4.4000000000000004</v>
      </c>
      <c r="I579" s="14">
        <f t="shared" si="1138"/>
        <v>4000</v>
      </c>
      <c r="J579" s="14">
        <v>0</v>
      </c>
      <c r="K579" s="14">
        <f t="shared" si="1135"/>
        <v>4000</v>
      </c>
    </row>
    <row r="580" spans="1:11" s="12" customFormat="1" ht="15.75">
      <c r="A580" s="8">
        <v>43263</v>
      </c>
      <c r="B580" s="9" t="s">
        <v>113</v>
      </c>
      <c r="C580" s="9">
        <v>560</v>
      </c>
      <c r="D580" s="9">
        <v>1500</v>
      </c>
      <c r="E580" s="9" t="s">
        <v>9</v>
      </c>
      <c r="F580" s="10">
        <v>19.5</v>
      </c>
      <c r="G580" s="10">
        <v>21.5</v>
      </c>
      <c r="H580" s="10">
        <v>23.5</v>
      </c>
      <c r="I580" s="14">
        <f t="shared" si="1138"/>
        <v>3000</v>
      </c>
      <c r="J580" s="14">
        <f>IF(H580=0,"0.00",IF(E580="BUY",(H580-G580)*D580,(G580-H580)*D580))</f>
        <v>3000</v>
      </c>
      <c r="K580" s="14">
        <f t="shared" si="1135"/>
        <v>6000</v>
      </c>
    </row>
    <row r="581" spans="1:11" s="12" customFormat="1" ht="15.75">
      <c r="A581" s="8">
        <v>43263</v>
      </c>
      <c r="B581" s="9" t="s">
        <v>50</v>
      </c>
      <c r="C581" s="9">
        <v>90</v>
      </c>
      <c r="D581" s="9">
        <v>12000</v>
      </c>
      <c r="E581" s="9" t="s">
        <v>9</v>
      </c>
      <c r="F581" s="10">
        <v>3</v>
      </c>
      <c r="G581" s="10">
        <v>3.3</v>
      </c>
      <c r="H581" s="10">
        <v>3.6</v>
      </c>
      <c r="I581" s="14">
        <f t="shared" si="1138"/>
        <v>3599.9999999999977</v>
      </c>
      <c r="J581" s="14">
        <f>IF(H581=0,"0.00",IF(E581="BUY",(H581-G581)*D581,(G581-H581)*D581))</f>
        <v>3600.0000000000032</v>
      </c>
      <c r="K581" s="14">
        <f t="shared" si="1135"/>
        <v>7200.0000000000009</v>
      </c>
    </row>
    <row r="582" spans="1:11" s="12" customFormat="1" ht="15.75">
      <c r="A582" s="8">
        <v>43262</v>
      </c>
      <c r="B582" s="9" t="s">
        <v>15</v>
      </c>
      <c r="C582" s="9">
        <v>2250</v>
      </c>
      <c r="D582" s="9">
        <v>500</v>
      </c>
      <c r="E582" s="9" t="s">
        <v>9</v>
      </c>
      <c r="F582" s="10">
        <v>55</v>
      </c>
      <c r="G582" s="10">
        <v>60</v>
      </c>
      <c r="H582" s="10">
        <v>65</v>
      </c>
      <c r="I582" s="14">
        <f t="shared" si="1138"/>
        <v>2500</v>
      </c>
      <c r="J582" s="14">
        <v>0</v>
      </c>
      <c r="K582" s="14">
        <f t="shared" si="1135"/>
        <v>2500</v>
      </c>
    </row>
    <row r="583" spans="1:11" s="12" customFormat="1" ht="15.75">
      <c r="A583" s="8">
        <v>43259</v>
      </c>
      <c r="B583" s="9" t="s">
        <v>78</v>
      </c>
      <c r="C583" s="9">
        <v>520</v>
      </c>
      <c r="D583" s="9">
        <v>1100</v>
      </c>
      <c r="E583" s="9" t="s">
        <v>9</v>
      </c>
      <c r="F583" s="10">
        <v>18.5</v>
      </c>
      <c r="G583" s="10">
        <v>20.5</v>
      </c>
      <c r="H583" s="10">
        <v>22.5</v>
      </c>
      <c r="I583" s="14">
        <f t="shared" si="1138"/>
        <v>2200</v>
      </c>
      <c r="J583" s="14">
        <f>IF(H583=0,"0.00",IF(E583="BUY",(H583-G583)*D583,(G583-H583)*D583))</f>
        <v>2200</v>
      </c>
      <c r="K583" s="14">
        <f t="shared" si="1135"/>
        <v>4400</v>
      </c>
    </row>
    <row r="584" spans="1:11" s="12" customFormat="1" ht="15.75">
      <c r="A584" s="8">
        <v>43259</v>
      </c>
      <c r="B584" s="9" t="s">
        <v>95</v>
      </c>
      <c r="C584" s="9">
        <v>360</v>
      </c>
      <c r="D584" s="9">
        <v>2000</v>
      </c>
      <c r="E584" s="9" t="s">
        <v>9</v>
      </c>
      <c r="F584" s="10">
        <v>10.5</v>
      </c>
      <c r="G584" s="10">
        <v>12</v>
      </c>
      <c r="H584" s="10">
        <v>13.5</v>
      </c>
      <c r="I584" s="14">
        <f t="shared" si="1138"/>
        <v>3000</v>
      </c>
      <c r="J584" s="14">
        <v>0</v>
      </c>
      <c r="K584" s="14">
        <f t="shared" si="1135"/>
        <v>3000</v>
      </c>
    </row>
    <row r="585" spans="1:11" s="12" customFormat="1" ht="15.75">
      <c r="A585" s="8">
        <v>43258</v>
      </c>
      <c r="B585" s="9" t="s">
        <v>50</v>
      </c>
      <c r="C585" s="9">
        <v>850</v>
      </c>
      <c r="D585" s="9">
        <v>12000</v>
      </c>
      <c r="E585" s="9" t="s">
        <v>9</v>
      </c>
      <c r="F585" s="10">
        <v>2</v>
      </c>
      <c r="G585" s="10">
        <v>2.2999999999999998</v>
      </c>
      <c r="H585" s="10">
        <v>2.6</v>
      </c>
      <c r="I585" s="14">
        <f t="shared" si="1138"/>
        <v>3599.9999999999977</v>
      </c>
      <c r="J585" s="14">
        <v>0</v>
      </c>
      <c r="K585" s="14">
        <f t="shared" si="1135"/>
        <v>3599.9999999999977</v>
      </c>
    </row>
    <row r="586" spans="1:11" s="12" customFormat="1" ht="15.75">
      <c r="A586" s="8">
        <v>43258</v>
      </c>
      <c r="B586" s="9" t="s">
        <v>45</v>
      </c>
      <c r="C586" s="9">
        <v>600</v>
      </c>
      <c r="D586" s="9">
        <v>1400</v>
      </c>
      <c r="E586" s="9" t="s">
        <v>9</v>
      </c>
      <c r="F586" s="10">
        <v>19.5</v>
      </c>
      <c r="G586" s="10">
        <v>21.5</v>
      </c>
      <c r="H586" s="10">
        <v>23.5</v>
      </c>
      <c r="I586" s="14">
        <f t="shared" si="1138"/>
        <v>2800</v>
      </c>
      <c r="J586" s="14">
        <f>IF(H586=0,"0.00",IF(E586="BUY",(H586-G586)*D586,(G586-H586)*D586))</f>
        <v>2800</v>
      </c>
      <c r="K586" s="14">
        <f t="shared" si="1135"/>
        <v>5600</v>
      </c>
    </row>
    <row r="587" spans="1:11" s="12" customFormat="1" ht="15.75">
      <c r="A587" s="8">
        <v>43257</v>
      </c>
      <c r="B587" s="9" t="s">
        <v>92</v>
      </c>
      <c r="C587" s="9">
        <v>72.5</v>
      </c>
      <c r="D587" s="9">
        <v>8000</v>
      </c>
      <c r="E587" s="9" t="s">
        <v>9</v>
      </c>
      <c r="F587" s="10">
        <v>2.5</v>
      </c>
      <c r="G587" s="10">
        <v>2.8</v>
      </c>
      <c r="H587" s="10">
        <v>3.1</v>
      </c>
      <c r="I587" s="14">
        <f t="shared" si="1138"/>
        <v>2399.9999999999986</v>
      </c>
      <c r="J587" s="14">
        <f>IF(H587=0,"0.00",IF(E587="BUY",(H587-G587)*D587,(G587-H587)*D587))</f>
        <v>2400.0000000000023</v>
      </c>
      <c r="K587" s="14">
        <f t="shared" si="1135"/>
        <v>4800.0000000000009</v>
      </c>
    </row>
    <row r="588" spans="1:11" s="12" customFormat="1" ht="15.75">
      <c r="A588" s="8">
        <v>43256</v>
      </c>
      <c r="B588" s="9" t="s">
        <v>114</v>
      </c>
      <c r="C588" s="9">
        <v>3200</v>
      </c>
      <c r="D588" s="9">
        <v>500</v>
      </c>
      <c r="E588" s="9" t="s">
        <v>9</v>
      </c>
      <c r="F588" s="10">
        <v>90</v>
      </c>
      <c r="G588" s="10">
        <v>100</v>
      </c>
      <c r="H588" s="10">
        <v>110</v>
      </c>
      <c r="I588" s="14">
        <f t="shared" si="1138"/>
        <v>5000</v>
      </c>
      <c r="J588" s="14">
        <v>0</v>
      </c>
      <c r="K588" s="14">
        <f t="shared" si="1135"/>
        <v>5000</v>
      </c>
    </row>
    <row r="589" spans="1:11" s="12" customFormat="1" ht="15.75">
      <c r="A589" s="8">
        <v>43252</v>
      </c>
      <c r="B589" s="9" t="s">
        <v>115</v>
      </c>
      <c r="C589" s="9">
        <v>850</v>
      </c>
      <c r="D589" s="9">
        <v>6000</v>
      </c>
      <c r="E589" s="9" t="s">
        <v>9</v>
      </c>
      <c r="F589" s="10">
        <v>2.5</v>
      </c>
      <c r="G589" s="10">
        <v>1.5</v>
      </c>
      <c r="H589" s="10">
        <v>0</v>
      </c>
      <c r="I589" s="14">
        <f t="shared" si="1138"/>
        <v>-6000</v>
      </c>
      <c r="J589" s="14">
        <v>0</v>
      </c>
      <c r="K589" s="14">
        <f t="shared" si="1135"/>
        <v>-6000</v>
      </c>
    </row>
    <row r="590" spans="1:11" s="12" customFormat="1" ht="15.75">
      <c r="A590" s="8">
        <v>43252</v>
      </c>
      <c r="B590" s="9" t="s">
        <v>95</v>
      </c>
      <c r="C590" s="9">
        <v>340</v>
      </c>
      <c r="D590" s="9">
        <v>2000</v>
      </c>
      <c r="E590" s="9" t="s">
        <v>9</v>
      </c>
      <c r="F590" s="10">
        <v>10.5</v>
      </c>
      <c r="G590" s="10">
        <v>12.5</v>
      </c>
      <c r="H590" s="10">
        <v>14.5</v>
      </c>
      <c r="I590" s="14">
        <f t="shared" si="1138"/>
        <v>4000</v>
      </c>
      <c r="J590" s="14">
        <v>0</v>
      </c>
      <c r="K590" s="14">
        <f t="shared" si="1135"/>
        <v>4000</v>
      </c>
    </row>
    <row r="591" spans="1:11" s="12" customFormat="1" ht="15.75">
      <c r="A591" s="8">
        <v>43251</v>
      </c>
      <c r="B591" s="9" t="s">
        <v>116</v>
      </c>
      <c r="C591" s="9">
        <v>840</v>
      </c>
      <c r="D591" s="9">
        <v>700</v>
      </c>
      <c r="E591" s="9" t="s">
        <v>9</v>
      </c>
      <c r="F591" s="10">
        <v>15</v>
      </c>
      <c r="G591" s="10">
        <v>15</v>
      </c>
      <c r="H591" s="10">
        <v>0</v>
      </c>
      <c r="I591" s="14">
        <f t="shared" si="1138"/>
        <v>0</v>
      </c>
      <c r="J591" s="14">
        <v>0</v>
      </c>
      <c r="K591" s="14">
        <f t="shared" si="1135"/>
        <v>0</v>
      </c>
    </row>
    <row r="592" spans="1:11" s="12" customFormat="1" ht="15.75">
      <c r="A592" s="8">
        <v>43251</v>
      </c>
      <c r="B592" s="9" t="s">
        <v>117</v>
      </c>
      <c r="C592" s="9">
        <v>67.5</v>
      </c>
      <c r="D592" s="9">
        <v>10000</v>
      </c>
      <c r="E592" s="9" t="s">
        <v>9</v>
      </c>
      <c r="F592" s="10">
        <v>1.9</v>
      </c>
      <c r="G592" s="10">
        <v>2.2000000000000002</v>
      </c>
      <c r="H592" s="10">
        <v>2.5</v>
      </c>
      <c r="I592" s="14">
        <f t="shared" si="1138"/>
        <v>3000.0000000000027</v>
      </c>
      <c r="J592" s="14">
        <v>0</v>
      </c>
      <c r="K592" s="14">
        <f t="shared" si="1135"/>
        <v>3000.0000000000027</v>
      </c>
    </row>
    <row r="593" spans="1:11" s="12" customFormat="1" ht="15.75">
      <c r="A593" s="8">
        <v>43251</v>
      </c>
      <c r="B593" s="9" t="s">
        <v>117</v>
      </c>
      <c r="C593" s="9">
        <v>67.5</v>
      </c>
      <c r="D593" s="9">
        <v>10000</v>
      </c>
      <c r="E593" s="9" t="s">
        <v>9</v>
      </c>
      <c r="F593" s="10">
        <v>0.9</v>
      </c>
      <c r="G593" s="10">
        <v>1.2</v>
      </c>
      <c r="H593" s="10">
        <v>1.5</v>
      </c>
      <c r="I593" s="14">
        <f t="shared" si="1138"/>
        <v>2999.9999999999995</v>
      </c>
      <c r="J593" s="14">
        <f>IF(H593=0,"0.00",IF(E593="BUY",(H593-G593)*D593,(G593-H593)*D593))</f>
        <v>3000.0000000000005</v>
      </c>
      <c r="K593" s="14">
        <f t="shared" si="1135"/>
        <v>6000</v>
      </c>
    </row>
    <row r="594" spans="1:11" s="12" customFormat="1" ht="15.75">
      <c r="A594" s="8">
        <v>43250</v>
      </c>
      <c r="B594" s="9" t="s">
        <v>84</v>
      </c>
      <c r="C594" s="9">
        <v>250</v>
      </c>
      <c r="D594" s="9">
        <v>3000</v>
      </c>
      <c r="E594" s="9" t="s">
        <v>9</v>
      </c>
      <c r="F594" s="10">
        <v>6</v>
      </c>
      <c r="G594" s="10">
        <v>7</v>
      </c>
      <c r="H594" s="10">
        <v>8</v>
      </c>
      <c r="I594" s="14">
        <f t="shared" si="1138"/>
        <v>3000</v>
      </c>
      <c r="J594" s="14">
        <f>IF(H594=0,"0.00",IF(E594="BUY",(H594-G594)*D594,(G594-H594)*D594))</f>
        <v>3000</v>
      </c>
      <c r="K594" s="14">
        <f t="shared" si="1135"/>
        <v>6000</v>
      </c>
    </row>
    <row r="595" spans="1:11" s="12" customFormat="1" ht="15.75">
      <c r="A595" s="8">
        <v>43249</v>
      </c>
      <c r="B595" s="9" t="s">
        <v>118</v>
      </c>
      <c r="C595" s="9">
        <v>85</v>
      </c>
      <c r="D595" s="9">
        <v>7500</v>
      </c>
      <c r="E595" s="9" t="s">
        <v>9</v>
      </c>
      <c r="F595" s="10">
        <v>2.5</v>
      </c>
      <c r="G595" s="10">
        <v>3</v>
      </c>
      <c r="H595" s="10">
        <v>3.5</v>
      </c>
      <c r="I595" s="14">
        <f t="shared" si="1138"/>
        <v>3750</v>
      </c>
      <c r="J595" s="14">
        <v>0</v>
      </c>
      <c r="K595" s="14">
        <f t="shared" si="1135"/>
        <v>3750</v>
      </c>
    </row>
    <row r="596" spans="1:11" s="12" customFormat="1" ht="15.75">
      <c r="A596" s="8">
        <v>43248</v>
      </c>
      <c r="B596" s="9" t="s">
        <v>119</v>
      </c>
      <c r="C596" s="9">
        <v>50</v>
      </c>
      <c r="D596" s="9">
        <v>9000</v>
      </c>
      <c r="E596" s="9" t="s">
        <v>9</v>
      </c>
      <c r="F596" s="10">
        <v>0.5</v>
      </c>
      <c r="G596" s="10">
        <v>1</v>
      </c>
      <c r="H596" s="10">
        <v>1.5</v>
      </c>
      <c r="I596" s="14">
        <f t="shared" si="1138"/>
        <v>4500</v>
      </c>
      <c r="J596" s="14">
        <v>0</v>
      </c>
      <c r="K596" s="14">
        <f t="shared" si="1135"/>
        <v>4500</v>
      </c>
    </row>
    <row r="597" spans="1:11" s="12" customFormat="1" ht="15.75">
      <c r="A597" s="8">
        <v>43244</v>
      </c>
      <c r="B597" s="9" t="s">
        <v>78</v>
      </c>
      <c r="C597" s="9">
        <v>460</v>
      </c>
      <c r="D597" s="9">
        <v>1100</v>
      </c>
      <c r="E597" s="9" t="s">
        <v>9</v>
      </c>
      <c r="F597" s="10">
        <v>13.5</v>
      </c>
      <c r="G597" s="10">
        <v>15.5</v>
      </c>
      <c r="H597" s="10">
        <v>17.5</v>
      </c>
      <c r="I597" s="14">
        <f t="shared" si="1138"/>
        <v>2200</v>
      </c>
      <c r="J597" s="14">
        <f>IF(H597=0,"0.00",IF(E597="BUY",(H597-G597)*D597,(G597-H597)*D597))</f>
        <v>2200</v>
      </c>
      <c r="K597" s="14">
        <f t="shared" si="1135"/>
        <v>4400</v>
      </c>
    </row>
    <row r="598" spans="1:11" s="12" customFormat="1" ht="15.75">
      <c r="A598" s="8">
        <v>43243</v>
      </c>
      <c r="B598" s="9" t="s">
        <v>120</v>
      </c>
      <c r="C598" s="9">
        <v>540</v>
      </c>
      <c r="D598" s="9">
        <v>1000</v>
      </c>
      <c r="E598" s="9" t="s">
        <v>9</v>
      </c>
      <c r="F598" s="10">
        <v>9.5</v>
      </c>
      <c r="G598" s="10">
        <v>11.5</v>
      </c>
      <c r="H598" s="10">
        <v>13.5</v>
      </c>
      <c r="I598" s="14">
        <f t="shared" ref="I598:I601" si="1139">IF(E598="BUY",(G598-F598)*D598,(F598-G598)*D598)</f>
        <v>2000</v>
      </c>
      <c r="J598" s="14">
        <v>0</v>
      </c>
      <c r="K598" s="14">
        <f t="shared" si="1135"/>
        <v>2000</v>
      </c>
    </row>
    <row r="599" spans="1:11" s="12" customFormat="1" ht="15.75">
      <c r="A599" s="8">
        <v>43242</v>
      </c>
      <c r="B599" s="9" t="s">
        <v>121</v>
      </c>
      <c r="C599" s="9">
        <v>120</v>
      </c>
      <c r="D599" s="9">
        <v>4500</v>
      </c>
      <c r="E599" s="9" t="s">
        <v>9</v>
      </c>
      <c r="F599" s="10">
        <v>2.5</v>
      </c>
      <c r="G599" s="10">
        <v>3.5</v>
      </c>
      <c r="H599" s="10">
        <v>4.5</v>
      </c>
      <c r="I599" s="14">
        <f t="shared" si="1139"/>
        <v>4500</v>
      </c>
      <c r="J599" s="14">
        <v>0</v>
      </c>
      <c r="K599" s="14">
        <f t="shared" si="1135"/>
        <v>4500</v>
      </c>
    </row>
    <row r="600" spans="1:11" s="12" customFormat="1" ht="15.75">
      <c r="A600" s="8">
        <v>43242</v>
      </c>
      <c r="B600" s="9" t="s">
        <v>122</v>
      </c>
      <c r="C600" s="9">
        <v>660</v>
      </c>
      <c r="D600" s="9">
        <v>1200</v>
      </c>
      <c r="E600" s="9" t="s">
        <v>9</v>
      </c>
      <c r="F600" s="10">
        <v>10.5</v>
      </c>
      <c r="G600" s="10">
        <v>12.5</v>
      </c>
      <c r="H600" s="10">
        <v>14.5</v>
      </c>
      <c r="I600" s="14">
        <f t="shared" si="1139"/>
        <v>2400</v>
      </c>
      <c r="J600" s="14">
        <v>0</v>
      </c>
      <c r="K600" s="14">
        <f t="shared" si="1135"/>
        <v>2400</v>
      </c>
    </row>
    <row r="601" spans="1:11" s="12" customFormat="1" ht="15.75">
      <c r="A601" s="8">
        <v>43241</v>
      </c>
      <c r="B601" s="9" t="s">
        <v>123</v>
      </c>
      <c r="C601" s="9">
        <v>110</v>
      </c>
      <c r="D601" s="9">
        <v>4500</v>
      </c>
      <c r="E601" s="9" t="s">
        <v>9</v>
      </c>
      <c r="F601" s="10">
        <v>2.2999999999999998</v>
      </c>
      <c r="G601" s="10">
        <v>0.3</v>
      </c>
      <c r="H601" s="10">
        <v>0</v>
      </c>
      <c r="I601" s="14">
        <f t="shared" si="1139"/>
        <v>-8999.9999999999982</v>
      </c>
      <c r="J601" s="14" t="str">
        <f t="shared" ref="J601" si="1140">IF(H601=0,"0.00",IF(E601="BUY",(H601-G601)*D601,(G601-H601)*D601))</f>
        <v>0.00</v>
      </c>
      <c r="K601" s="14">
        <f t="shared" si="1135"/>
        <v>-8999.9999999999982</v>
      </c>
    </row>
    <row r="602" spans="1:11" s="12" customFormat="1" ht="15.75">
      <c r="A602" s="8">
        <v>43238</v>
      </c>
      <c r="B602" s="9" t="s">
        <v>124</v>
      </c>
      <c r="C602" s="9">
        <v>5700</v>
      </c>
      <c r="D602" s="9">
        <v>125</v>
      </c>
      <c r="E602" s="9" t="s">
        <v>9</v>
      </c>
      <c r="F602" s="10">
        <v>175</v>
      </c>
      <c r="G602" s="10">
        <v>225</v>
      </c>
      <c r="H602" s="10">
        <v>275</v>
      </c>
      <c r="I602" s="14">
        <f>IF(E602="BUY",(G602-F602)*D602,(F602-G602)*D602)</f>
        <v>6250</v>
      </c>
      <c r="J602" s="14">
        <f>IF(H602=0,"0.00",IF(E602="BUY",(H602-G602)*D602,(G602-H602)*D602))</f>
        <v>6250</v>
      </c>
      <c r="K602" s="14">
        <f t="shared" si="1135"/>
        <v>12500</v>
      </c>
    </row>
    <row r="603" spans="1:11" s="12" customFormat="1" ht="15.75">
      <c r="A603" s="8">
        <v>43238</v>
      </c>
      <c r="B603" s="9" t="s">
        <v>33</v>
      </c>
      <c r="C603" s="9">
        <v>570</v>
      </c>
      <c r="D603" s="9">
        <v>1000</v>
      </c>
      <c r="E603" s="9" t="s">
        <v>9</v>
      </c>
      <c r="F603" s="10">
        <v>18</v>
      </c>
      <c r="G603" s="10">
        <v>20</v>
      </c>
      <c r="H603" s="10">
        <v>22</v>
      </c>
      <c r="I603" s="14">
        <f t="shared" ref="I603:I612" si="1141">IF(E603="BUY",(G603-F603)*D603,(F603-G603)*D603)</f>
        <v>2000</v>
      </c>
      <c r="J603" s="14">
        <f t="shared" ref="J603:J604" si="1142">IF(H603=0,"0.00",IF(E603="BUY",(H603-G603)*D603,(G603-H603)*D603))</f>
        <v>2000</v>
      </c>
      <c r="K603" s="14">
        <f t="shared" si="1135"/>
        <v>4000</v>
      </c>
    </row>
    <row r="604" spans="1:11" s="12" customFormat="1" ht="15.75">
      <c r="A604" s="8">
        <v>43237</v>
      </c>
      <c r="B604" s="9" t="s">
        <v>15</v>
      </c>
      <c r="C604" s="9">
        <v>2000</v>
      </c>
      <c r="D604" s="9">
        <v>500</v>
      </c>
      <c r="E604" s="9" t="s">
        <v>9</v>
      </c>
      <c r="F604" s="10">
        <v>36</v>
      </c>
      <c r="G604" s="10">
        <v>40</v>
      </c>
      <c r="H604" s="10">
        <v>44</v>
      </c>
      <c r="I604" s="14">
        <f t="shared" si="1141"/>
        <v>2000</v>
      </c>
      <c r="J604" s="14">
        <f t="shared" si="1142"/>
        <v>2000</v>
      </c>
      <c r="K604" s="14">
        <f t="shared" si="1135"/>
        <v>4000</v>
      </c>
    </row>
    <row r="605" spans="1:11" s="12" customFormat="1" ht="15.75">
      <c r="A605" s="8">
        <v>43237</v>
      </c>
      <c r="B605" s="9" t="s">
        <v>108</v>
      </c>
      <c r="C605" s="9">
        <v>15</v>
      </c>
      <c r="D605" s="9">
        <v>28000</v>
      </c>
      <c r="E605" s="9" t="s">
        <v>9</v>
      </c>
      <c r="F605" s="10">
        <v>1.8</v>
      </c>
      <c r="G605" s="10">
        <v>2</v>
      </c>
      <c r="H605" s="10">
        <v>2.2000000000000002</v>
      </c>
      <c r="I605" s="14">
        <f t="shared" si="1141"/>
        <v>5599.9999999999991</v>
      </c>
      <c r="J605" s="14">
        <v>0</v>
      </c>
      <c r="K605" s="14">
        <f t="shared" si="1135"/>
        <v>5599.9999999999991</v>
      </c>
    </row>
    <row r="606" spans="1:11" s="12" customFormat="1" ht="15.75">
      <c r="A606" s="8">
        <v>43236</v>
      </c>
      <c r="B606" s="9" t="s">
        <v>125</v>
      </c>
      <c r="C606" s="9">
        <v>1560</v>
      </c>
      <c r="D606" s="9">
        <v>600</v>
      </c>
      <c r="E606" s="9" t="s">
        <v>9</v>
      </c>
      <c r="F606" s="10">
        <v>31</v>
      </c>
      <c r="G606" s="10">
        <v>35</v>
      </c>
      <c r="H606" s="10">
        <v>39</v>
      </c>
      <c r="I606" s="14">
        <f t="shared" si="1141"/>
        <v>2400</v>
      </c>
      <c r="J606" s="14">
        <f t="shared" ref="J606" si="1143">IF(H606=0,"0.00",IF(E606="BUY",(H606-G606)*D606,(G606-H606)*D606))</f>
        <v>2400</v>
      </c>
      <c r="K606" s="14">
        <f t="shared" si="1135"/>
        <v>4800</v>
      </c>
    </row>
    <row r="607" spans="1:11" s="12" customFormat="1" ht="15.75">
      <c r="A607" s="8">
        <v>43235</v>
      </c>
      <c r="B607" s="9" t="s">
        <v>126</v>
      </c>
      <c r="C607" s="9">
        <v>70</v>
      </c>
      <c r="D607" s="9">
        <v>5500</v>
      </c>
      <c r="E607" s="9" t="s">
        <v>9</v>
      </c>
      <c r="F607" s="10">
        <v>1.7</v>
      </c>
      <c r="G607" s="10">
        <v>2.2000000000000002</v>
      </c>
      <c r="H607" s="10">
        <v>2.7</v>
      </c>
      <c r="I607" s="14">
        <f t="shared" si="1141"/>
        <v>2750.0000000000014</v>
      </c>
      <c r="J607" s="14">
        <v>0</v>
      </c>
      <c r="K607" s="14">
        <f t="shared" si="1135"/>
        <v>2750.0000000000014</v>
      </c>
    </row>
    <row r="608" spans="1:11" s="12" customFormat="1" ht="15.75">
      <c r="A608" s="8">
        <v>43229</v>
      </c>
      <c r="B608" s="9" t="s">
        <v>88</v>
      </c>
      <c r="C608" s="9">
        <v>180</v>
      </c>
      <c r="D608" s="9">
        <v>4500</v>
      </c>
      <c r="E608" s="9" t="s">
        <v>9</v>
      </c>
      <c r="F608" s="10">
        <v>6.9</v>
      </c>
      <c r="G608" s="10">
        <v>7.4</v>
      </c>
      <c r="H608" s="10">
        <v>7.9</v>
      </c>
      <c r="I608" s="14">
        <f t="shared" si="1141"/>
        <v>2250</v>
      </c>
      <c r="J608" s="14">
        <v>0</v>
      </c>
      <c r="K608" s="14">
        <f t="shared" si="1135"/>
        <v>2250</v>
      </c>
    </row>
    <row r="609" spans="1:11" s="12" customFormat="1" ht="15.75">
      <c r="A609" s="8">
        <v>43229</v>
      </c>
      <c r="B609" s="9" t="s">
        <v>12</v>
      </c>
      <c r="C609" s="9">
        <v>440</v>
      </c>
      <c r="D609" s="9">
        <v>2000</v>
      </c>
      <c r="E609" s="9" t="s">
        <v>9</v>
      </c>
      <c r="F609" s="10">
        <v>15.5</v>
      </c>
      <c r="G609" s="10">
        <v>16.5</v>
      </c>
      <c r="H609" s="10">
        <v>17.5</v>
      </c>
      <c r="I609" s="14">
        <f t="shared" si="1141"/>
        <v>2000</v>
      </c>
      <c r="J609" s="14">
        <f t="shared" ref="J609:J610" si="1144">IF(H609=0,"0.00",IF(E609="BUY",(H609-G609)*D609,(G609-H609)*D609))</f>
        <v>2000</v>
      </c>
      <c r="K609" s="14">
        <f t="shared" si="1135"/>
        <v>4000</v>
      </c>
    </row>
    <row r="610" spans="1:11" s="12" customFormat="1" ht="15.75">
      <c r="A610" s="8">
        <v>43229</v>
      </c>
      <c r="B610" s="9" t="s">
        <v>12</v>
      </c>
      <c r="C610" s="9">
        <v>440</v>
      </c>
      <c r="D610" s="9">
        <v>2000</v>
      </c>
      <c r="E610" s="9" t="s">
        <v>9</v>
      </c>
      <c r="F610" s="10">
        <v>13</v>
      </c>
      <c r="G610" s="10">
        <v>14</v>
      </c>
      <c r="H610" s="10">
        <v>15</v>
      </c>
      <c r="I610" s="14">
        <f t="shared" si="1141"/>
        <v>2000</v>
      </c>
      <c r="J610" s="14">
        <f t="shared" si="1144"/>
        <v>2000</v>
      </c>
      <c r="K610" s="14">
        <f t="shared" si="1135"/>
        <v>4000</v>
      </c>
    </row>
    <row r="611" spans="1:11" s="12" customFormat="1" ht="15.75">
      <c r="A611" s="8">
        <v>43229</v>
      </c>
      <c r="B611" s="9" t="s">
        <v>127</v>
      </c>
      <c r="C611" s="9">
        <v>4000</v>
      </c>
      <c r="D611" s="9">
        <v>200</v>
      </c>
      <c r="E611" s="9" t="s">
        <v>9</v>
      </c>
      <c r="F611" s="10">
        <v>80</v>
      </c>
      <c r="G611" s="10">
        <v>90</v>
      </c>
      <c r="H611" s="10">
        <v>100</v>
      </c>
      <c r="I611" s="14">
        <f t="shared" si="1141"/>
        <v>2000</v>
      </c>
      <c r="J611" s="14">
        <v>0</v>
      </c>
      <c r="K611" s="14">
        <f t="shared" si="1135"/>
        <v>2000</v>
      </c>
    </row>
    <row r="612" spans="1:11" s="12" customFormat="1" ht="15.75">
      <c r="A612" s="8">
        <v>43224</v>
      </c>
      <c r="B612" s="9" t="s">
        <v>128</v>
      </c>
      <c r="C612" s="9">
        <v>240</v>
      </c>
      <c r="D612" s="9">
        <v>2500</v>
      </c>
      <c r="E612" s="9" t="s">
        <v>9</v>
      </c>
      <c r="F612" s="10">
        <v>9.1999999999999993</v>
      </c>
      <c r="G612" s="10">
        <v>10.199999999999999</v>
      </c>
      <c r="H612" s="10">
        <v>11.2</v>
      </c>
      <c r="I612" s="14">
        <f t="shared" si="1141"/>
        <v>2500</v>
      </c>
      <c r="J612" s="14">
        <v>0</v>
      </c>
      <c r="K612" s="14">
        <f t="shared" si="1135"/>
        <v>2500</v>
      </c>
    </row>
    <row r="613" spans="1:11" s="12" customFormat="1" ht="15.75">
      <c r="A613" s="8">
        <v>43223</v>
      </c>
      <c r="B613" s="9" t="s">
        <v>129</v>
      </c>
      <c r="C613" s="9">
        <v>660</v>
      </c>
      <c r="D613" s="9">
        <v>1500</v>
      </c>
      <c r="E613" s="9" t="s">
        <v>9</v>
      </c>
      <c r="F613" s="10">
        <v>19.5</v>
      </c>
      <c r="G613" s="10">
        <v>21.5</v>
      </c>
      <c r="H613" s="10">
        <v>23.5</v>
      </c>
      <c r="I613" s="14">
        <f>IF(E613="BUY",(G613-F613)*D613,(F613-G613)*D613)</f>
        <v>3000</v>
      </c>
      <c r="J613" s="14">
        <f>IF(H613=0,"0.00",IF(E613="BUY",(H613-G613)*D613,(G613-H613)*D613))</f>
        <v>3000</v>
      </c>
      <c r="K613" s="14">
        <f t="shared" si="1135"/>
        <v>6000</v>
      </c>
    </row>
    <row r="614" spans="1:11" s="12" customFormat="1" ht="15.75">
      <c r="A614" s="8"/>
      <c r="B614" s="9"/>
      <c r="C614" s="9"/>
      <c r="D614" s="9"/>
      <c r="E614" s="9"/>
      <c r="F614" s="10"/>
      <c r="G614" s="10"/>
      <c r="H614" s="10"/>
      <c r="I614" s="14"/>
      <c r="J614" s="14"/>
      <c r="K614" s="14"/>
    </row>
    <row r="615" spans="1:11" s="12" customFormat="1" ht="15.75">
      <c r="A615" s="8">
        <v>43222</v>
      </c>
      <c r="B615" s="9" t="s">
        <v>99</v>
      </c>
      <c r="C615" s="9">
        <v>1300</v>
      </c>
      <c r="D615" s="9">
        <v>800</v>
      </c>
      <c r="E615" s="9" t="s">
        <v>9</v>
      </c>
      <c r="F615" s="10">
        <v>24</v>
      </c>
      <c r="G615" s="10">
        <v>27</v>
      </c>
      <c r="H615" s="10">
        <v>30</v>
      </c>
      <c r="I615" s="14">
        <f t="shared" ref="I615" si="1145">IF(E615="BUY",(G615-F615)*D615,(F615-G615)*D615)</f>
        <v>2400</v>
      </c>
      <c r="J615" s="14">
        <v>0</v>
      </c>
      <c r="K615" s="14">
        <f t="shared" ref="K615" si="1146">SUM(I615,J615)</f>
        <v>2400</v>
      </c>
    </row>
    <row r="616" spans="1:11" s="12" customFormat="1" ht="15.75">
      <c r="A616" s="8">
        <v>43220</v>
      </c>
      <c r="B616" s="9" t="s">
        <v>86</v>
      </c>
      <c r="C616" s="9">
        <v>350</v>
      </c>
      <c r="D616" s="9">
        <v>1750</v>
      </c>
      <c r="E616" s="9" t="s">
        <v>9</v>
      </c>
      <c r="F616" s="10">
        <v>21</v>
      </c>
      <c r="G616" s="10">
        <v>23</v>
      </c>
      <c r="H616" s="10">
        <v>25</v>
      </c>
      <c r="I616" s="14">
        <f t="shared" ref="I616:I621" si="1147">IF(E616="BUY",(G616-F616)*D616,(F616-G616)*D616)</f>
        <v>3500</v>
      </c>
      <c r="J616" s="14">
        <f t="shared" ref="J616:J621" si="1148">IF(H616=0,"0.00",IF(E616="BUY",(H616-G616)*D616,(G616-H616)*D616))</f>
        <v>3500</v>
      </c>
      <c r="K616" s="14">
        <f t="shared" ref="K616:K621" si="1149">SUM(I616,J616)</f>
        <v>7000</v>
      </c>
    </row>
    <row r="617" spans="1:11" s="12" customFormat="1" ht="15.75">
      <c r="A617" s="8">
        <v>43217</v>
      </c>
      <c r="B617" s="9" t="s">
        <v>87</v>
      </c>
      <c r="C617" s="9">
        <v>200</v>
      </c>
      <c r="D617" s="9">
        <v>1500</v>
      </c>
      <c r="E617" s="9" t="s">
        <v>9</v>
      </c>
      <c r="F617" s="10">
        <v>21</v>
      </c>
      <c r="G617" s="10">
        <v>23</v>
      </c>
      <c r="H617" s="10">
        <v>25</v>
      </c>
      <c r="I617" s="14">
        <f t="shared" si="1147"/>
        <v>3000</v>
      </c>
      <c r="J617" s="14">
        <f t="shared" si="1148"/>
        <v>3000</v>
      </c>
      <c r="K617" s="14">
        <f t="shared" si="1149"/>
        <v>6000</v>
      </c>
    </row>
    <row r="618" spans="1:11" s="12" customFormat="1" ht="15.75">
      <c r="A618" s="8">
        <v>43217</v>
      </c>
      <c r="B618" s="9" t="s">
        <v>88</v>
      </c>
      <c r="C618" s="9">
        <v>170</v>
      </c>
      <c r="D618" s="9">
        <v>4500</v>
      </c>
      <c r="E618" s="9" t="s">
        <v>9</v>
      </c>
      <c r="F618" s="10">
        <v>7.3</v>
      </c>
      <c r="G618" s="10">
        <v>6.3</v>
      </c>
      <c r="H618" s="10">
        <v>0</v>
      </c>
      <c r="I618" s="14">
        <f t="shared" si="1147"/>
        <v>-4500</v>
      </c>
      <c r="J618" s="14" t="str">
        <f t="shared" si="1148"/>
        <v>0.00</v>
      </c>
      <c r="K618" s="14">
        <f t="shared" si="1149"/>
        <v>-4500</v>
      </c>
    </row>
    <row r="619" spans="1:11" s="12" customFormat="1" ht="15.75">
      <c r="A619" s="8">
        <v>43214</v>
      </c>
      <c r="B619" s="9" t="s">
        <v>89</v>
      </c>
      <c r="C619" s="9">
        <v>400</v>
      </c>
      <c r="D619" s="9">
        <v>1300</v>
      </c>
      <c r="E619" s="9" t="s">
        <v>9</v>
      </c>
      <c r="F619" s="10">
        <v>11</v>
      </c>
      <c r="G619" s="10">
        <v>12.5</v>
      </c>
      <c r="H619" s="10">
        <v>14</v>
      </c>
      <c r="I619" s="14">
        <f t="shared" si="1147"/>
        <v>1950</v>
      </c>
      <c r="J619" s="14">
        <f t="shared" si="1148"/>
        <v>1950</v>
      </c>
      <c r="K619" s="14">
        <f t="shared" si="1149"/>
        <v>3900</v>
      </c>
    </row>
    <row r="620" spans="1:11" s="12" customFormat="1" ht="15.75">
      <c r="A620" s="8">
        <v>43214</v>
      </c>
      <c r="B620" s="9" t="s">
        <v>89</v>
      </c>
      <c r="C620" s="9">
        <v>400</v>
      </c>
      <c r="D620" s="9">
        <v>1300</v>
      </c>
      <c r="E620" s="9" t="s">
        <v>9</v>
      </c>
      <c r="F620" s="10">
        <v>20.350000000000001</v>
      </c>
      <c r="G620" s="10">
        <v>21.85</v>
      </c>
      <c r="H620" s="10">
        <v>23.35</v>
      </c>
      <c r="I620" s="14">
        <f t="shared" si="1147"/>
        <v>1950</v>
      </c>
      <c r="J620" s="14">
        <f t="shared" si="1148"/>
        <v>1950</v>
      </c>
      <c r="K620" s="14">
        <f t="shared" si="1149"/>
        <v>3900</v>
      </c>
    </row>
    <row r="621" spans="1:11" s="12" customFormat="1" ht="15.75">
      <c r="A621" s="8">
        <v>43214</v>
      </c>
      <c r="B621" s="9" t="s">
        <v>89</v>
      </c>
      <c r="C621" s="9">
        <v>400</v>
      </c>
      <c r="D621" s="9">
        <v>1300</v>
      </c>
      <c r="E621" s="9" t="s">
        <v>9</v>
      </c>
      <c r="F621" s="10">
        <v>8.3000000000000007</v>
      </c>
      <c r="G621" s="10">
        <v>9.8000000000000007</v>
      </c>
      <c r="H621" s="10">
        <v>11.3</v>
      </c>
      <c r="I621" s="14">
        <f t="shared" si="1147"/>
        <v>1950</v>
      </c>
      <c r="J621" s="14">
        <f t="shared" si="1148"/>
        <v>1950</v>
      </c>
      <c r="K621" s="14">
        <f t="shared" si="1149"/>
        <v>3900</v>
      </c>
    </row>
    <row r="622" spans="1:11" s="12" customFormat="1" ht="15.75">
      <c r="A622" s="8">
        <v>43213</v>
      </c>
      <c r="B622" s="9" t="s">
        <v>90</v>
      </c>
      <c r="C622" s="9">
        <v>860</v>
      </c>
      <c r="D622" s="9">
        <v>700</v>
      </c>
      <c r="E622" s="9" t="s">
        <v>9</v>
      </c>
      <c r="F622" s="10">
        <v>14.5</v>
      </c>
      <c r="G622" s="10">
        <v>8.5</v>
      </c>
      <c r="H622" s="10">
        <v>7.7</v>
      </c>
      <c r="I622" s="14">
        <f t="shared" ref="I622:I636" si="1150">IF(E622="BUY",(G622-F622)*D622,(F622-G622)*D622)</f>
        <v>-4200</v>
      </c>
      <c r="J622" s="14">
        <v>0</v>
      </c>
      <c r="K622" s="14">
        <f t="shared" ref="K622:K636" si="1151">SUM(I622,J622)</f>
        <v>-4200</v>
      </c>
    </row>
    <row r="623" spans="1:11" s="12" customFormat="1" ht="15.75">
      <c r="A623" s="8">
        <v>43213</v>
      </c>
      <c r="B623" s="9" t="s">
        <v>91</v>
      </c>
      <c r="C623" s="9">
        <v>1200</v>
      </c>
      <c r="D623" s="9">
        <v>800</v>
      </c>
      <c r="E623" s="9" t="s">
        <v>9</v>
      </c>
      <c r="F623" s="10">
        <v>51</v>
      </c>
      <c r="G623" s="10">
        <v>54</v>
      </c>
      <c r="H623" s="10">
        <v>57</v>
      </c>
      <c r="I623" s="14">
        <f t="shared" ref="I623:I633" si="1152">IF(E623="BUY",(G623-F623)*D623,(F623-G623)*D623)</f>
        <v>2400</v>
      </c>
      <c r="J623" s="14">
        <v>0</v>
      </c>
      <c r="K623" s="14">
        <f t="shared" ref="K623:K633" si="1153">SUM(I623,J623)</f>
        <v>2400</v>
      </c>
    </row>
    <row r="624" spans="1:11" s="12" customFormat="1" ht="15.75">
      <c r="A624" s="8">
        <v>43213</v>
      </c>
      <c r="B624" s="9" t="s">
        <v>91</v>
      </c>
      <c r="C624" s="9">
        <v>1200</v>
      </c>
      <c r="D624" s="9">
        <v>800</v>
      </c>
      <c r="E624" s="9" t="s">
        <v>9</v>
      </c>
      <c r="F624" s="10">
        <v>34</v>
      </c>
      <c r="G624" s="10">
        <v>37</v>
      </c>
      <c r="H624" s="10">
        <v>40</v>
      </c>
      <c r="I624" s="14">
        <f t="shared" si="1152"/>
        <v>2400</v>
      </c>
      <c r="J624" s="14">
        <f>IF(H624=0,"0.00",IF(E624="BUY",(H624-G624)*D624,(G624-H624)*D624))</f>
        <v>2400</v>
      </c>
      <c r="K624" s="14">
        <f t="shared" si="1153"/>
        <v>4800</v>
      </c>
    </row>
    <row r="625" spans="1:11" s="12" customFormat="1" ht="15.75">
      <c r="A625" s="8">
        <v>43209</v>
      </c>
      <c r="B625" s="9" t="s">
        <v>92</v>
      </c>
      <c r="C625" s="9">
        <v>85</v>
      </c>
      <c r="D625" s="9">
        <v>8000</v>
      </c>
      <c r="E625" s="9" t="s">
        <v>9</v>
      </c>
      <c r="F625" s="10">
        <v>2</v>
      </c>
      <c r="G625" s="10">
        <v>2.5</v>
      </c>
      <c r="H625" s="10">
        <v>3</v>
      </c>
      <c r="I625" s="14">
        <f t="shared" si="1152"/>
        <v>4000</v>
      </c>
      <c r="J625" s="14">
        <f>IF(H625=0,"0.00",IF(E625="BUY",(H625-G625)*D625,(G625-H625)*D625))</f>
        <v>4000</v>
      </c>
      <c r="K625" s="14">
        <f t="shared" si="1153"/>
        <v>8000</v>
      </c>
    </row>
    <row r="626" spans="1:11" s="12" customFormat="1" ht="15.75">
      <c r="A626" s="8">
        <v>43209</v>
      </c>
      <c r="B626" s="9" t="s">
        <v>93</v>
      </c>
      <c r="C626" s="9">
        <v>960</v>
      </c>
      <c r="D626" s="9">
        <v>1500</v>
      </c>
      <c r="E626" s="9" t="s">
        <v>9</v>
      </c>
      <c r="F626" s="10">
        <v>15.6</v>
      </c>
      <c r="G626" s="10">
        <v>17.149999999999999</v>
      </c>
      <c r="H626" s="10">
        <v>19.149999999999999</v>
      </c>
      <c r="I626" s="14">
        <f t="shared" si="1152"/>
        <v>2324.9999999999982</v>
      </c>
      <c r="J626" s="14">
        <v>0</v>
      </c>
      <c r="K626" s="14">
        <f t="shared" si="1153"/>
        <v>2324.9999999999982</v>
      </c>
    </row>
    <row r="627" spans="1:11" s="12" customFormat="1" ht="15.75">
      <c r="A627" s="8">
        <v>43207</v>
      </c>
      <c r="B627" s="9" t="s">
        <v>29</v>
      </c>
      <c r="C627" s="9">
        <v>1520</v>
      </c>
      <c r="D627" s="9">
        <v>600</v>
      </c>
      <c r="E627" s="9" t="s">
        <v>9</v>
      </c>
      <c r="F627" s="10">
        <v>15.6</v>
      </c>
      <c r="G627" s="10">
        <v>18.95</v>
      </c>
      <c r="H627" s="10">
        <v>23.6</v>
      </c>
      <c r="I627" s="14">
        <f t="shared" si="1152"/>
        <v>2009.9999999999998</v>
      </c>
      <c r="J627" s="14">
        <v>0</v>
      </c>
      <c r="K627" s="14">
        <f t="shared" si="1153"/>
        <v>2009.9999999999998</v>
      </c>
    </row>
    <row r="628" spans="1:11" s="12" customFormat="1" ht="15.75">
      <c r="A628" s="8">
        <v>43206</v>
      </c>
      <c r="B628" s="9" t="s">
        <v>94</v>
      </c>
      <c r="C628" s="9">
        <v>155</v>
      </c>
      <c r="D628" s="9">
        <v>4000</v>
      </c>
      <c r="E628" s="9" t="s">
        <v>9</v>
      </c>
      <c r="F628" s="10">
        <v>2.5</v>
      </c>
      <c r="G628" s="10">
        <v>3.5</v>
      </c>
      <c r="H628" s="10">
        <v>4.5</v>
      </c>
      <c r="I628" s="14">
        <f t="shared" si="1152"/>
        <v>4000</v>
      </c>
      <c r="J628" s="14">
        <v>0</v>
      </c>
      <c r="K628" s="14">
        <f t="shared" si="1153"/>
        <v>4000</v>
      </c>
    </row>
    <row r="629" spans="1:11" s="12" customFormat="1" ht="15.75">
      <c r="A629" s="8">
        <v>43203</v>
      </c>
      <c r="B629" s="9" t="s">
        <v>95</v>
      </c>
      <c r="C629" s="9">
        <v>320</v>
      </c>
      <c r="D629" s="9">
        <v>2000</v>
      </c>
      <c r="E629" s="9" t="s">
        <v>9</v>
      </c>
      <c r="F629" s="10">
        <v>12</v>
      </c>
      <c r="G629" s="10">
        <v>13</v>
      </c>
      <c r="H629" s="10">
        <v>0</v>
      </c>
      <c r="I629" s="14">
        <f t="shared" si="1152"/>
        <v>2000</v>
      </c>
      <c r="J629" s="14" t="str">
        <f>IF(H629=0,"0.00",IF(E629="BUY",(H629-G629)*D629,(G629-H629)*D629))</f>
        <v>0.00</v>
      </c>
      <c r="K629" s="14">
        <f t="shared" si="1153"/>
        <v>2000</v>
      </c>
    </row>
    <row r="630" spans="1:11" s="12" customFormat="1" ht="15.75">
      <c r="A630" s="8">
        <v>43202</v>
      </c>
      <c r="B630" s="9" t="s">
        <v>96</v>
      </c>
      <c r="C630" s="9">
        <v>540</v>
      </c>
      <c r="D630" s="9">
        <v>1000</v>
      </c>
      <c r="E630" s="9" t="s">
        <v>9</v>
      </c>
      <c r="F630" s="10">
        <v>16.5</v>
      </c>
      <c r="G630" s="10">
        <v>17.5</v>
      </c>
      <c r="H630" s="10">
        <v>18.5</v>
      </c>
      <c r="I630" s="14">
        <f t="shared" si="1152"/>
        <v>1000</v>
      </c>
      <c r="J630" s="14">
        <f>IF(H630=0,"0.00",IF(E630="BUY",(H630-G630)*D630,(G630-H630)*D630))</f>
        <v>1000</v>
      </c>
      <c r="K630" s="14">
        <f t="shared" si="1153"/>
        <v>2000</v>
      </c>
    </row>
    <row r="631" spans="1:11" s="12" customFormat="1" ht="15.75">
      <c r="A631" s="8">
        <v>43201</v>
      </c>
      <c r="B631" s="9" t="s">
        <v>80</v>
      </c>
      <c r="C631" s="9">
        <v>270</v>
      </c>
      <c r="D631" s="9">
        <v>2500</v>
      </c>
      <c r="E631" s="9" t="s">
        <v>9</v>
      </c>
      <c r="F631" s="10">
        <v>12.2</v>
      </c>
      <c r="G631" s="10">
        <v>13.2</v>
      </c>
      <c r="H631" s="10">
        <v>14.2</v>
      </c>
      <c r="I631" s="14">
        <f t="shared" si="1152"/>
        <v>2500</v>
      </c>
      <c r="J631" s="14">
        <f>IF(H631=0,"0.00",IF(E631="BUY",(H631-G631)*D631,(G631-H631)*D631))</f>
        <v>2500</v>
      </c>
      <c r="K631" s="14">
        <f t="shared" si="1153"/>
        <v>5000</v>
      </c>
    </row>
    <row r="632" spans="1:11" s="12" customFormat="1" ht="15.75">
      <c r="A632" s="8">
        <v>43196</v>
      </c>
      <c r="B632" s="9" t="s">
        <v>59</v>
      </c>
      <c r="C632" s="9">
        <v>1600</v>
      </c>
      <c r="D632" s="9">
        <v>600</v>
      </c>
      <c r="E632" s="9" t="s">
        <v>9</v>
      </c>
      <c r="F632" s="10">
        <v>38</v>
      </c>
      <c r="G632" s="10">
        <v>42</v>
      </c>
      <c r="H632" s="10">
        <v>46</v>
      </c>
      <c r="I632" s="14">
        <f t="shared" si="1152"/>
        <v>2400</v>
      </c>
      <c r="J632" s="14">
        <f>IF(H632=0,"0.00",IF(E632="BUY",(H632-G632)*D632,(G632-H632)*D632))</f>
        <v>2400</v>
      </c>
      <c r="K632" s="14">
        <f t="shared" si="1153"/>
        <v>4800</v>
      </c>
    </row>
    <row r="633" spans="1:11" s="12" customFormat="1" ht="15.75">
      <c r="A633" s="8">
        <v>43195</v>
      </c>
      <c r="B633" s="9" t="s">
        <v>88</v>
      </c>
      <c r="C633" s="9">
        <v>170</v>
      </c>
      <c r="D633" s="9">
        <v>4500</v>
      </c>
      <c r="E633" s="9" t="s">
        <v>9</v>
      </c>
      <c r="F633" s="10">
        <v>6.2</v>
      </c>
      <c r="G633" s="10">
        <v>6.7</v>
      </c>
      <c r="H633" s="10">
        <v>7.2</v>
      </c>
      <c r="I633" s="14">
        <f t="shared" si="1152"/>
        <v>2250</v>
      </c>
      <c r="J633" s="14">
        <f>IF(H633=0,"0.00",IF(E633="BUY",(H633-G633)*D633,(G633-H633)*D633))</f>
        <v>2250</v>
      </c>
      <c r="K633" s="14">
        <f t="shared" si="1153"/>
        <v>4500</v>
      </c>
    </row>
    <row r="634" spans="1:11" s="12" customFormat="1" ht="15.75">
      <c r="A634" s="8">
        <v>43194</v>
      </c>
      <c r="B634" s="9" t="s">
        <v>97</v>
      </c>
      <c r="C634" s="9">
        <v>210</v>
      </c>
      <c r="D634" s="9">
        <v>2800</v>
      </c>
      <c r="E634" s="9" t="s">
        <v>9</v>
      </c>
      <c r="F634" s="10">
        <v>5.5</v>
      </c>
      <c r="G634" s="10">
        <v>6.2</v>
      </c>
      <c r="H634" s="10">
        <v>7.1</v>
      </c>
      <c r="I634" s="14">
        <f t="shared" ref="I634" si="1154">IF(E634="BUY",(G634-F634)*D634,(F634-G634)*D634)</f>
        <v>1960.0000000000005</v>
      </c>
      <c r="J634" s="14">
        <v>0</v>
      </c>
      <c r="K634" s="14">
        <f t="shared" ref="K634" si="1155">SUM(I634,J634)</f>
        <v>1960.0000000000005</v>
      </c>
    </row>
    <row r="635" spans="1:11" s="12" customFormat="1" ht="15.75">
      <c r="A635" s="8">
        <v>43194</v>
      </c>
      <c r="B635" s="9" t="s">
        <v>98</v>
      </c>
      <c r="C635" s="9">
        <v>360</v>
      </c>
      <c r="D635" s="9">
        <v>1500</v>
      </c>
      <c r="E635" s="9" t="s">
        <v>9</v>
      </c>
      <c r="F635" s="10">
        <v>12</v>
      </c>
      <c r="G635" s="10">
        <v>13.35</v>
      </c>
      <c r="H635" s="10">
        <v>15</v>
      </c>
      <c r="I635" s="14">
        <f t="shared" si="1150"/>
        <v>2024.9999999999995</v>
      </c>
      <c r="J635" s="14">
        <v>0</v>
      </c>
      <c r="K635" s="14">
        <f t="shared" si="1151"/>
        <v>2024.9999999999995</v>
      </c>
    </row>
    <row r="636" spans="1:11" s="12" customFormat="1" ht="15.75">
      <c r="A636" s="8">
        <v>43192</v>
      </c>
      <c r="B636" s="9" t="s">
        <v>99</v>
      </c>
      <c r="C636" s="9">
        <v>1100</v>
      </c>
      <c r="D636" s="9">
        <v>800</v>
      </c>
      <c r="E636" s="9" t="s">
        <v>9</v>
      </c>
      <c r="F636" s="10">
        <v>25</v>
      </c>
      <c r="G636" s="10">
        <v>28</v>
      </c>
      <c r="H636" s="10">
        <v>31</v>
      </c>
      <c r="I636" s="14">
        <f t="shared" si="1150"/>
        <v>2400</v>
      </c>
      <c r="J636" s="14">
        <f t="shared" ref="J636" si="1156">IF(H636=0,"0.00",IF(E636="BUY",(H636-G636)*D636,(G636-H636)*D636))</f>
        <v>2400</v>
      </c>
      <c r="K636" s="14">
        <f t="shared" si="1151"/>
        <v>4800</v>
      </c>
    </row>
    <row r="637" spans="1:11" s="12" customFormat="1" ht="15.75">
      <c r="A637" s="8">
        <v>43187</v>
      </c>
      <c r="B637" s="9" t="s">
        <v>67</v>
      </c>
      <c r="C637" s="9">
        <v>940</v>
      </c>
      <c r="D637" s="9">
        <v>1500</v>
      </c>
      <c r="E637" s="9" t="s">
        <v>9</v>
      </c>
      <c r="F637" s="10">
        <v>12</v>
      </c>
      <c r="G637" s="10">
        <v>14</v>
      </c>
      <c r="H637" s="10">
        <v>16</v>
      </c>
      <c r="I637" s="14">
        <f t="shared" ref="I637:I661" si="1157">IF(E637="BUY",(G637-F637)*D637,(F637-G637)*D637)</f>
        <v>3000</v>
      </c>
      <c r="J637" s="14">
        <f>IF(H637=0,"0.00",IF(E637="BUY",(H637-G637)*D637,(G637-H637)*D637))</f>
        <v>3000</v>
      </c>
      <c r="K637" s="14">
        <f t="shared" ref="K637:K661" si="1158">SUM(I637,J637)</f>
        <v>6000</v>
      </c>
    </row>
    <row r="638" spans="1:11" s="12" customFormat="1" ht="15.75">
      <c r="A638" s="8">
        <v>43187</v>
      </c>
      <c r="B638" s="9" t="s">
        <v>67</v>
      </c>
      <c r="C638" s="9">
        <v>940</v>
      </c>
      <c r="D638" s="9">
        <v>1500</v>
      </c>
      <c r="E638" s="9" t="s">
        <v>9</v>
      </c>
      <c r="F638" s="10">
        <v>12</v>
      </c>
      <c r="G638" s="10">
        <v>14</v>
      </c>
      <c r="H638" s="10">
        <v>16</v>
      </c>
      <c r="I638" s="14">
        <f t="shared" si="1157"/>
        <v>3000</v>
      </c>
      <c r="J638" s="14">
        <f>IF(H638=0,"0.00",IF(E638="BUY",(H638-G638)*D638,(G638-H638)*D638))</f>
        <v>3000</v>
      </c>
      <c r="K638" s="14">
        <f t="shared" si="1158"/>
        <v>6000</v>
      </c>
    </row>
    <row r="639" spans="1:11" s="12" customFormat="1" ht="15.75">
      <c r="A639" s="8">
        <v>43187</v>
      </c>
      <c r="B639" s="9" t="s">
        <v>68</v>
      </c>
      <c r="C639" s="9">
        <v>255</v>
      </c>
      <c r="D639" s="9">
        <v>2200</v>
      </c>
      <c r="E639" s="9" t="s">
        <v>9</v>
      </c>
      <c r="F639" s="10">
        <v>4.5</v>
      </c>
      <c r="G639" s="10">
        <v>2.2999999999999998</v>
      </c>
      <c r="H639" s="10">
        <v>0</v>
      </c>
      <c r="I639" s="14">
        <f t="shared" si="1157"/>
        <v>-4840</v>
      </c>
      <c r="J639" s="14" t="str">
        <f>IF(H639=0,"0.00",IF(E639="BUY",(H639-G639)*D639,(G639-H639)*D639))</f>
        <v>0.00</v>
      </c>
      <c r="K639" s="14">
        <f t="shared" si="1158"/>
        <v>-4840</v>
      </c>
    </row>
    <row r="640" spans="1:11" s="12" customFormat="1" ht="15.75">
      <c r="A640" s="8">
        <v>43185</v>
      </c>
      <c r="B640" s="9" t="s">
        <v>67</v>
      </c>
      <c r="C640" s="9">
        <v>920</v>
      </c>
      <c r="D640" s="9">
        <v>1500</v>
      </c>
      <c r="E640" s="9" t="s">
        <v>9</v>
      </c>
      <c r="F640" s="10">
        <v>22.6</v>
      </c>
      <c r="G640" s="10">
        <v>24.6</v>
      </c>
      <c r="H640" s="10">
        <v>26.6</v>
      </c>
      <c r="I640" s="14">
        <f t="shared" si="1157"/>
        <v>3000</v>
      </c>
      <c r="J640" s="14">
        <f>IF(H640=0,"0.00",IF(E640="BUY",(H640-G640)*D640,(G640-H640)*D640))</f>
        <v>3000</v>
      </c>
      <c r="K640" s="14">
        <f t="shared" si="1158"/>
        <v>6000</v>
      </c>
    </row>
    <row r="641" spans="1:11" s="12" customFormat="1" ht="15.75">
      <c r="A641" s="8">
        <v>43185</v>
      </c>
      <c r="B641" s="9" t="s">
        <v>67</v>
      </c>
      <c r="C641" s="9">
        <v>920</v>
      </c>
      <c r="D641" s="9">
        <v>1500</v>
      </c>
      <c r="E641" s="9" t="s">
        <v>9</v>
      </c>
      <c r="F641" s="10">
        <v>16.25</v>
      </c>
      <c r="G641" s="10">
        <v>18.25</v>
      </c>
      <c r="H641" s="10">
        <v>20.25</v>
      </c>
      <c r="I641" s="14">
        <f t="shared" si="1157"/>
        <v>3000</v>
      </c>
      <c r="J641" s="14">
        <f>IF(H641=0,"0.00",IF(E641="BUY",(H641-G641)*D641,(G641-H641)*D641))</f>
        <v>3000</v>
      </c>
      <c r="K641" s="14">
        <f t="shared" si="1158"/>
        <v>6000</v>
      </c>
    </row>
    <row r="642" spans="1:11" s="12" customFormat="1" ht="15.75">
      <c r="A642" s="8">
        <v>43182</v>
      </c>
      <c r="B642" s="9" t="s">
        <v>69</v>
      </c>
      <c r="C642" s="9">
        <v>420</v>
      </c>
      <c r="D642" s="9">
        <v>1800</v>
      </c>
      <c r="E642" s="9" t="s">
        <v>9</v>
      </c>
      <c r="F642" s="10">
        <v>4.3</v>
      </c>
      <c r="G642" s="10">
        <v>6</v>
      </c>
      <c r="H642" s="10">
        <v>7.7</v>
      </c>
      <c r="I642" s="14">
        <f t="shared" si="1157"/>
        <v>3060.0000000000005</v>
      </c>
      <c r="J642" s="14">
        <v>0</v>
      </c>
      <c r="K642" s="14">
        <f t="shared" si="1158"/>
        <v>3060.0000000000005</v>
      </c>
    </row>
    <row r="643" spans="1:11" s="12" customFormat="1" ht="15.75">
      <c r="A643" s="8">
        <v>43182</v>
      </c>
      <c r="B643" s="9" t="s">
        <v>70</v>
      </c>
      <c r="C643" s="9">
        <v>260</v>
      </c>
      <c r="D643" s="9">
        <v>2000</v>
      </c>
      <c r="E643" s="9" t="s">
        <v>9</v>
      </c>
      <c r="F643" s="10">
        <v>9</v>
      </c>
      <c r="G643" s="10">
        <v>11</v>
      </c>
      <c r="H643" s="10">
        <v>13</v>
      </c>
      <c r="I643" s="14">
        <f t="shared" si="1157"/>
        <v>4000</v>
      </c>
      <c r="J643" s="14">
        <f>IF(H643=0,"0.00",IF(E643="BUY",(H643-G643)*D643,(G643-H643)*D643))</f>
        <v>4000</v>
      </c>
      <c r="K643" s="14">
        <f t="shared" si="1158"/>
        <v>8000</v>
      </c>
    </row>
    <row r="644" spans="1:11" s="12" customFormat="1" ht="15.75">
      <c r="A644" s="8">
        <v>43180</v>
      </c>
      <c r="B644" s="9" t="s">
        <v>70</v>
      </c>
      <c r="C644" s="9">
        <v>260</v>
      </c>
      <c r="D644" s="9">
        <v>2000</v>
      </c>
      <c r="E644" s="9" t="s">
        <v>9</v>
      </c>
      <c r="F644" s="10">
        <v>9</v>
      </c>
      <c r="G644" s="10">
        <v>11</v>
      </c>
      <c r="H644" s="10">
        <v>13</v>
      </c>
      <c r="I644" s="14">
        <f t="shared" si="1157"/>
        <v>4000</v>
      </c>
      <c r="J644" s="14">
        <f>IF(H644=0,"0.00",IF(E644="BUY",(H644-G644)*D644,(G644-H644)*D644))</f>
        <v>4000</v>
      </c>
      <c r="K644" s="14">
        <f t="shared" si="1158"/>
        <v>8000</v>
      </c>
    </row>
    <row r="645" spans="1:11" s="12" customFormat="1" ht="15.75">
      <c r="A645" s="8">
        <v>43180</v>
      </c>
      <c r="B645" s="9" t="s">
        <v>21</v>
      </c>
      <c r="C645" s="9">
        <v>780</v>
      </c>
      <c r="D645" s="9">
        <v>1200</v>
      </c>
      <c r="E645" s="9" t="s">
        <v>9</v>
      </c>
      <c r="F645" s="10">
        <v>28</v>
      </c>
      <c r="G645" s="10">
        <v>31.4</v>
      </c>
      <c r="H645" s="10">
        <v>0</v>
      </c>
      <c r="I645" s="14">
        <f t="shared" si="1157"/>
        <v>4079.9999999999982</v>
      </c>
      <c r="J645" s="14">
        <v>0</v>
      </c>
      <c r="K645" s="14">
        <f t="shared" si="1158"/>
        <v>4079.9999999999982</v>
      </c>
    </row>
    <row r="646" spans="1:11" s="12" customFormat="1" ht="15.75">
      <c r="A646" s="8">
        <v>43179</v>
      </c>
      <c r="B646" s="9" t="s">
        <v>41</v>
      </c>
      <c r="C646" s="9">
        <v>230</v>
      </c>
      <c r="D646" s="9">
        <v>5000</v>
      </c>
      <c r="E646" s="9" t="s">
        <v>9</v>
      </c>
      <c r="F646" s="10">
        <v>11.5</v>
      </c>
      <c r="G646" s="10">
        <v>12.5</v>
      </c>
      <c r="H646" s="10">
        <v>13.5</v>
      </c>
      <c r="I646" s="14">
        <f t="shared" si="1157"/>
        <v>5000</v>
      </c>
      <c r="J646" s="14">
        <v>0</v>
      </c>
      <c r="K646" s="14">
        <f t="shared" si="1158"/>
        <v>5000</v>
      </c>
    </row>
    <row r="647" spans="1:11" s="12" customFormat="1" ht="15.75">
      <c r="A647" s="8">
        <v>43179</v>
      </c>
      <c r="B647" s="9" t="s">
        <v>71</v>
      </c>
      <c r="C647" s="9">
        <v>65</v>
      </c>
      <c r="D647" s="9">
        <v>17000</v>
      </c>
      <c r="E647" s="9" t="s">
        <v>9</v>
      </c>
      <c r="F647" s="10">
        <v>1.8</v>
      </c>
      <c r="G647" s="10">
        <v>2.2000000000000002</v>
      </c>
      <c r="H647" s="10">
        <v>2.8</v>
      </c>
      <c r="I647" s="14">
        <f t="shared" si="1157"/>
        <v>6800.0000000000018</v>
      </c>
      <c r="J647" s="14">
        <v>0</v>
      </c>
      <c r="K647" s="14">
        <f t="shared" si="1158"/>
        <v>6800.0000000000018</v>
      </c>
    </row>
    <row r="648" spans="1:11" s="12" customFormat="1" ht="15.75">
      <c r="A648" s="8">
        <v>43179</v>
      </c>
      <c r="B648" s="9" t="s">
        <v>52</v>
      </c>
      <c r="C648" s="9">
        <v>600</v>
      </c>
      <c r="D648" s="9">
        <v>1000</v>
      </c>
      <c r="E648" s="9" t="s">
        <v>9</v>
      </c>
      <c r="F648" s="10">
        <v>12.5</v>
      </c>
      <c r="G648" s="10">
        <v>9.5</v>
      </c>
      <c r="H648" s="10">
        <v>0</v>
      </c>
      <c r="I648" s="14">
        <f t="shared" si="1157"/>
        <v>-3000</v>
      </c>
      <c r="J648" s="14">
        <v>0</v>
      </c>
      <c r="K648" s="14">
        <f t="shared" si="1158"/>
        <v>-3000</v>
      </c>
    </row>
    <row r="649" spans="1:11" s="12" customFormat="1" ht="15.75">
      <c r="A649" s="8">
        <v>43178</v>
      </c>
      <c r="B649" s="9" t="s">
        <v>72</v>
      </c>
      <c r="C649" s="9">
        <v>4000</v>
      </c>
      <c r="D649" s="9">
        <v>200</v>
      </c>
      <c r="E649" s="9" t="s">
        <v>9</v>
      </c>
      <c r="F649" s="10">
        <v>58</v>
      </c>
      <c r="G649" s="10">
        <v>68</v>
      </c>
      <c r="H649" s="10">
        <v>78</v>
      </c>
      <c r="I649" s="14">
        <f t="shared" si="1157"/>
        <v>2000</v>
      </c>
      <c r="J649" s="14">
        <v>0</v>
      </c>
      <c r="K649" s="14">
        <f t="shared" si="1158"/>
        <v>2000</v>
      </c>
    </row>
    <row r="650" spans="1:11" s="12" customFormat="1" ht="15.75">
      <c r="A650" s="8">
        <v>43178</v>
      </c>
      <c r="B650" s="9" t="s">
        <v>53</v>
      </c>
      <c r="C650" s="9">
        <v>270</v>
      </c>
      <c r="D650" s="9">
        <v>4500</v>
      </c>
      <c r="E650" s="9" t="s">
        <v>9</v>
      </c>
      <c r="F650" s="10">
        <v>7.5</v>
      </c>
      <c r="G650" s="10">
        <v>8.5</v>
      </c>
      <c r="H650" s="10">
        <v>9.5</v>
      </c>
      <c r="I650" s="14">
        <f t="shared" si="1157"/>
        <v>4500</v>
      </c>
      <c r="J650" s="14">
        <f>IF(H650=0,"0.00",IF(E650="BUY",(H650-G650)*D650,(G650-H650)*D650))</f>
        <v>4500</v>
      </c>
      <c r="K650" s="14">
        <f t="shared" si="1158"/>
        <v>9000</v>
      </c>
    </row>
    <row r="651" spans="1:11" s="12" customFormat="1" ht="15.75">
      <c r="A651" s="8">
        <v>43175</v>
      </c>
      <c r="B651" s="9" t="s">
        <v>73</v>
      </c>
      <c r="C651" s="9">
        <v>260</v>
      </c>
      <c r="D651" s="9">
        <v>2000</v>
      </c>
      <c r="E651" s="9" t="s">
        <v>9</v>
      </c>
      <c r="F651" s="10">
        <v>15.2</v>
      </c>
      <c r="G651" s="10">
        <v>18.5</v>
      </c>
      <c r="H651" s="10">
        <v>21.2</v>
      </c>
      <c r="I651" s="14">
        <f t="shared" si="1157"/>
        <v>6600.0000000000018</v>
      </c>
      <c r="J651" s="14">
        <v>0</v>
      </c>
      <c r="K651" s="14">
        <f t="shared" si="1158"/>
        <v>6600.0000000000018</v>
      </c>
    </row>
    <row r="652" spans="1:11" s="12" customFormat="1" ht="15.75">
      <c r="A652" s="8">
        <v>43175</v>
      </c>
      <c r="B652" s="9" t="s">
        <v>74</v>
      </c>
      <c r="C652" s="9">
        <v>185</v>
      </c>
      <c r="D652" s="9">
        <v>3000</v>
      </c>
      <c r="E652" s="9" t="s">
        <v>9</v>
      </c>
      <c r="F652" s="10">
        <v>3.5</v>
      </c>
      <c r="G652" s="10">
        <v>4.5</v>
      </c>
      <c r="H652" s="10">
        <v>5.5</v>
      </c>
      <c r="I652" s="14">
        <f t="shared" si="1157"/>
        <v>3000</v>
      </c>
      <c r="J652" s="14">
        <f>IF(H652=0,"0.00",IF(E652="BUY",(H652-G652)*D652,(G652-H652)*D652))</f>
        <v>3000</v>
      </c>
      <c r="K652" s="14">
        <f t="shared" si="1158"/>
        <v>6000</v>
      </c>
    </row>
    <row r="653" spans="1:11" s="12" customFormat="1" ht="15.75">
      <c r="A653" s="8">
        <v>43174</v>
      </c>
      <c r="B653" s="9" t="s">
        <v>73</v>
      </c>
      <c r="C653" s="9">
        <v>260</v>
      </c>
      <c r="D653" s="9">
        <v>2000</v>
      </c>
      <c r="E653" s="9" t="s">
        <v>9</v>
      </c>
      <c r="F653" s="10">
        <v>13.2</v>
      </c>
      <c r="G653" s="10">
        <v>15.2</v>
      </c>
      <c r="H653" s="10">
        <v>17.2</v>
      </c>
      <c r="I653" s="14">
        <f t="shared" si="1157"/>
        <v>4000</v>
      </c>
      <c r="J653" s="14">
        <v>0</v>
      </c>
      <c r="K653" s="14">
        <f t="shared" si="1158"/>
        <v>4000</v>
      </c>
    </row>
    <row r="654" spans="1:11" s="12" customFormat="1" ht="15.75">
      <c r="A654" s="8">
        <v>43173</v>
      </c>
      <c r="B654" s="9" t="s">
        <v>73</v>
      </c>
      <c r="C654" s="9">
        <v>260</v>
      </c>
      <c r="D654" s="9">
        <v>2000</v>
      </c>
      <c r="E654" s="9" t="s">
        <v>9</v>
      </c>
      <c r="F654" s="10">
        <v>10</v>
      </c>
      <c r="G654" s="10">
        <v>11</v>
      </c>
      <c r="H654" s="10">
        <v>14</v>
      </c>
      <c r="I654" s="14">
        <f t="shared" si="1157"/>
        <v>2000</v>
      </c>
      <c r="J654" s="14">
        <v>0</v>
      </c>
      <c r="K654" s="14">
        <f t="shared" si="1158"/>
        <v>2000</v>
      </c>
    </row>
    <row r="655" spans="1:11" s="12" customFormat="1" ht="15.75">
      <c r="A655" s="8">
        <v>43173</v>
      </c>
      <c r="B655" s="9" t="s">
        <v>75</v>
      </c>
      <c r="C655" s="9">
        <v>100</v>
      </c>
      <c r="D655" s="9">
        <v>6000</v>
      </c>
      <c r="E655" s="9" t="s">
        <v>9</v>
      </c>
      <c r="F655" s="10">
        <v>2.6</v>
      </c>
      <c r="G655" s="10">
        <v>3.1</v>
      </c>
      <c r="H655" s="10">
        <v>3.6</v>
      </c>
      <c r="I655" s="14">
        <f t="shared" si="1157"/>
        <v>3000</v>
      </c>
      <c r="J655" s="14">
        <f>IF(H655=0,"0.00",IF(E655="BUY",(H655-G655)*D655,(G655-H655)*D655))</f>
        <v>3000</v>
      </c>
      <c r="K655" s="14">
        <f t="shared" si="1158"/>
        <v>6000</v>
      </c>
    </row>
    <row r="656" spans="1:11" s="12" customFormat="1" ht="15.75">
      <c r="A656" s="8">
        <v>43172</v>
      </c>
      <c r="B656" s="9" t="s">
        <v>30</v>
      </c>
      <c r="C656" s="9">
        <v>150</v>
      </c>
      <c r="D656" s="9">
        <v>7000</v>
      </c>
      <c r="E656" s="9" t="s">
        <v>9</v>
      </c>
      <c r="F656" s="10">
        <v>3.5</v>
      </c>
      <c r="G656" s="10">
        <v>4</v>
      </c>
      <c r="H656" s="10">
        <v>4.5</v>
      </c>
      <c r="I656" s="14">
        <f t="shared" si="1157"/>
        <v>3500</v>
      </c>
      <c r="J656" s="14">
        <v>0</v>
      </c>
      <c r="K656" s="14">
        <f t="shared" si="1158"/>
        <v>3500</v>
      </c>
    </row>
    <row r="657" spans="1:11" s="12" customFormat="1" ht="15.75">
      <c r="A657" s="8">
        <v>43172</v>
      </c>
      <c r="B657" s="9" t="s">
        <v>75</v>
      </c>
      <c r="C657" s="9">
        <v>95</v>
      </c>
      <c r="D657" s="9">
        <v>6000</v>
      </c>
      <c r="E657" s="9" t="s">
        <v>9</v>
      </c>
      <c r="F657" s="10">
        <v>5.8</v>
      </c>
      <c r="G657" s="10">
        <v>6.3</v>
      </c>
      <c r="H657" s="10">
        <v>6.8</v>
      </c>
      <c r="I657" s="14">
        <f t="shared" si="1157"/>
        <v>3000</v>
      </c>
      <c r="J657" s="14">
        <f>IF(H657=0,"0.00",IF(E657="BUY",(H657-G657)*D657,(G657-H657)*D657))</f>
        <v>3000</v>
      </c>
      <c r="K657" s="14">
        <f t="shared" si="1158"/>
        <v>6000</v>
      </c>
    </row>
    <row r="658" spans="1:11" s="12" customFormat="1" ht="15.75">
      <c r="A658" s="8">
        <v>43166</v>
      </c>
      <c r="B658" s="9" t="s">
        <v>76</v>
      </c>
      <c r="C658" s="9">
        <v>310</v>
      </c>
      <c r="D658" s="9">
        <v>1750</v>
      </c>
      <c r="E658" s="9" t="s">
        <v>9</v>
      </c>
      <c r="F658" s="10">
        <v>13</v>
      </c>
      <c r="G658" s="10">
        <v>15</v>
      </c>
      <c r="H658" s="10">
        <v>17</v>
      </c>
      <c r="I658" s="14">
        <f t="shared" si="1157"/>
        <v>3500</v>
      </c>
      <c r="J658" s="14">
        <v>0</v>
      </c>
      <c r="K658" s="14">
        <f t="shared" si="1158"/>
        <v>3500</v>
      </c>
    </row>
    <row r="659" spans="1:11" s="12" customFormat="1" ht="15.75">
      <c r="A659" s="8">
        <v>43166</v>
      </c>
      <c r="B659" s="9" t="s">
        <v>77</v>
      </c>
      <c r="C659" s="9">
        <v>550</v>
      </c>
      <c r="D659" s="9">
        <v>800</v>
      </c>
      <c r="E659" s="9" t="s">
        <v>9</v>
      </c>
      <c r="F659" s="10">
        <v>35</v>
      </c>
      <c r="G659" s="10">
        <v>30</v>
      </c>
      <c r="H659" s="10">
        <v>0</v>
      </c>
      <c r="I659" s="14">
        <f t="shared" si="1157"/>
        <v>-4000</v>
      </c>
      <c r="J659" s="14">
        <v>0</v>
      </c>
      <c r="K659" s="14">
        <f t="shared" si="1158"/>
        <v>-4000</v>
      </c>
    </row>
    <row r="660" spans="1:11" s="12" customFormat="1" ht="15.75">
      <c r="A660" s="8">
        <v>43164</v>
      </c>
      <c r="B660" s="9" t="s">
        <v>78</v>
      </c>
      <c r="C660" s="9">
        <v>550</v>
      </c>
      <c r="D660" s="9">
        <v>1100</v>
      </c>
      <c r="E660" s="9" t="s">
        <v>9</v>
      </c>
      <c r="F660" s="10">
        <v>22</v>
      </c>
      <c r="G660" s="10">
        <v>22</v>
      </c>
      <c r="H660" s="10">
        <v>0</v>
      </c>
      <c r="I660" s="14">
        <f t="shared" si="1157"/>
        <v>0</v>
      </c>
      <c r="J660" s="14">
        <v>0</v>
      </c>
      <c r="K660" s="14">
        <f t="shared" si="1158"/>
        <v>0</v>
      </c>
    </row>
    <row r="661" spans="1:11" s="12" customFormat="1" ht="15.75">
      <c r="A661" s="8">
        <v>43160</v>
      </c>
      <c r="B661" s="9" t="s">
        <v>79</v>
      </c>
      <c r="C661" s="9">
        <v>880</v>
      </c>
      <c r="D661" s="9">
        <v>750</v>
      </c>
      <c r="E661" s="9" t="s">
        <v>9</v>
      </c>
      <c r="F661" s="10">
        <v>28</v>
      </c>
      <c r="G661" s="10">
        <v>30</v>
      </c>
      <c r="H661" s="10">
        <v>32</v>
      </c>
      <c r="I661" s="14">
        <f t="shared" si="1157"/>
        <v>1500</v>
      </c>
      <c r="J661" s="14">
        <v>0</v>
      </c>
      <c r="K661" s="14">
        <f t="shared" si="1158"/>
        <v>1500</v>
      </c>
    </row>
    <row r="662" spans="1:11" s="12" customFormat="1" ht="15.75">
      <c r="A662" s="8">
        <v>43157</v>
      </c>
      <c r="B662" s="9" t="s">
        <v>20</v>
      </c>
      <c r="C662" s="9">
        <v>520</v>
      </c>
      <c r="D662" s="9">
        <v>1250</v>
      </c>
      <c r="E662" s="9" t="s">
        <v>9</v>
      </c>
      <c r="F662" s="10">
        <v>23</v>
      </c>
      <c r="G662" s="10">
        <v>23</v>
      </c>
      <c r="H662" s="10">
        <v>0</v>
      </c>
      <c r="I662" s="14">
        <f t="shared" ref="I662:I717" si="1159">IF(E662="BUY",(G662-F662)*D662,(F662-G662)*D662)</f>
        <v>0</v>
      </c>
      <c r="J662" s="14">
        <v>0</v>
      </c>
      <c r="K662" s="14">
        <f t="shared" ref="K662:K717" si="1160">SUM(I662,J662)</f>
        <v>0</v>
      </c>
    </row>
    <row r="663" spans="1:11" s="12" customFormat="1" ht="15.75">
      <c r="A663" s="8">
        <v>43154</v>
      </c>
      <c r="B663" s="9" t="s">
        <v>21</v>
      </c>
      <c r="C663" s="9">
        <v>760</v>
      </c>
      <c r="D663" s="9">
        <v>1200</v>
      </c>
      <c r="E663" s="9" t="s">
        <v>9</v>
      </c>
      <c r="F663" s="10">
        <v>40</v>
      </c>
      <c r="G663" s="10">
        <v>40</v>
      </c>
      <c r="H663" s="10">
        <v>0</v>
      </c>
      <c r="I663" s="14">
        <f t="shared" si="1159"/>
        <v>0</v>
      </c>
      <c r="J663" s="14" t="str">
        <f t="shared" ref="J663:J704" si="1161">IF(H663=0,"0.00",IF(E663="BUY",(H663-G663)*D663,(G663-H663)*D663))</f>
        <v>0.00</v>
      </c>
      <c r="K663" s="14">
        <f t="shared" si="1160"/>
        <v>0</v>
      </c>
    </row>
    <row r="664" spans="1:11" s="12" customFormat="1" ht="15.75">
      <c r="A664" s="8">
        <v>43154</v>
      </c>
      <c r="B664" s="9" t="s">
        <v>20</v>
      </c>
      <c r="C664" s="9">
        <v>520</v>
      </c>
      <c r="D664" s="9">
        <v>1250</v>
      </c>
      <c r="E664" s="9" t="s">
        <v>9</v>
      </c>
      <c r="F664" s="10">
        <v>28</v>
      </c>
      <c r="G664" s="10">
        <v>30</v>
      </c>
      <c r="H664" s="10">
        <v>0</v>
      </c>
      <c r="I664" s="14">
        <f t="shared" si="1159"/>
        <v>2500</v>
      </c>
      <c r="J664" s="14">
        <v>0</v>
      </c>
      <c r="K664" s="14">
        <f t="shared" si="1160"/>
        <v>2500</v>
      </c>
    </row>
    <row r="665" spans="1:11" s="12" customFormat="1" ht="15.75">
      <c r="A665" s="8">
        <v>43154</v>
      </c>
      <c r="B665" s="9" t="s">
        <v>21</v>
      </c>
      <c r="C665" s="9">
        <v>760</v>
      </c>
      <c r="D665" s="9">
        <v>1200</v>
      </c>
      <c r="E665" s="9" t="s">
        <v>9</v>
      </c>
      <c r="F665" s="10">
        <v>34.5</v>
      </c>
      <c r="G665" s="10">
        <v>36.5</v>
      </c>
      <c r="H665" s="10">
        <v>38.5</v>
      </c>
      <c r="I665" s="14">
        <f t="shared" si="1159"/>
        <v>2400</v>
      </c>
      <c r="J665" s="14">
        <f t="shared" ref="J665" si="1162">IF(H665=0,"0.00",IF(E665="BUY",(H665-G665)*D665,(G665-H665)*D665))</f>
        <v>2400</v>
      </c>
      <c r="K665" s="14">
        <f t="shared" si="1160"/>
        <v>4800</v>
      </c>
    </row>
    <row r="666" spans="1:11" s="12" customFormat="1" ht="15.75">
      <c r="A666" s="8">
        <v>43153</v>
      </c>
      <c r="B666" s="9" t="s">
        <v>22</v>
      </c>
      <c r="C666" s="9">
        <v>72.5</v>
      </c>
      <c r="D666" s="9">
        <v>10000</v>
      </c>
      <c r="E666" s="9" t="s">
        <v>9</v>
      </c>
      <c r="F666" s="10">
        <v>1.5</v>
      </c>
      <c r="G666" s="10">
        <v>2</v>
      </c>
      <c r="H666" s="10">
        <v>2.5</v>
      </c>
      <c r="I666" s="14">
        <f t="shared" si="1159"/>
        <v>5000</v>
      </c>
      <c r="J666" s="14">
        <v>0</v>
      </c>
      <c r="K666" s="14">
        <f t="shared" si="1160"/>
        <v>5000</v>
      </c>
    </row>
    <row r="667" spans="1:11" s="12" customFormat="1" ht="15.75">
      <c r="A667" s="8">
        <v>43150</v>
      </c>
      <c r="B667" s="9" t="s">
        <v>23</v>
      </c>
      <c r="C667" s="9">
        <v>150</v>
      </c>
      <c r="D667" s="9">
        <v>4000</v>
      </c>
      <c r="E667" s="9" t="s">
        <v>9</v>
      </c>
      <c r="F667" s="10">
        <v>8.4</v>
      </c>
      <c r="G667" s="10">
        <v>9.4</v>
      </c>
      <c r="H667" s="10">
        <v>9.9</v>
      </c>
      <c r="I667" s="14">
        <f t="shared" si="1159"/>
        <v>4000</v>
      </c>
      <c r="J667" s="14">
        <f t="shared" ref="J667" si="1163">IF(H667=0,"0.00",IF(E667="BUY",(H667-G667)*D667,(G667-H667)*D667))</f>
        <v>2000</v>
      </c>
      <c r="K667" s="14">
        <f t="shared" si="1160"/>
        <v>6000</v>
      </c>
    </row>
    <row r="668" spans="1:11" s="12" customFormat="1" ht="15.75">
      <c r="A668" s="8">
        <v>43147</v>
      </c>
      <c r="B668" s="9" t="s">
        <v>24</v>
      </c>
      <c r="C668" s="9">
        <v>480</v>
      </c>
      <c r="D668" s="9">
        <v>1500</v>
      </c>
      <c r="E668" s="9" t="s">
        <v>9</v>
      </c>
      <c r="F668" s="10">
        <v>13.5</v>
      </c>
      <c r="G668" s="10">
        <v>16.5</v>
      </c>
      <c r="H668" s="10">
        <v>19.5</v>
      </c>
      <c r="I668" s="14">
        <f t="shared" si="1159"/>
        <v>4500</v>
      </c>
      <c r="J668" s="14">
        <v>0</v>
      </c>
      <c r="K668" s="14">
        <f t="shared" si="1160"/>
        <v>4500</v>
      </c>
    </row>
    <row r="669" spans="1:11" s="12" customFormat="1" ht="15.75">
      <c r="A669" s="8">
        <v>43146</v>
      </c>
      <c r="B669" s="9" t="s">
        <v>25</v>
      </c>
      <c r="C669" s="9">
        <v>130</v>
      </c>
      <c r="D669" s="9">
        <v>4000</v>
      </c>
      <c r="E669" s="9" t="s">
        <v>9</v>
      </c>
      <c r="F669" s="10">
        <v>8.5</v>
      </c>
      <c r="G669" s="10">
        <v>9</v>
      </c>
      <c r="H669" s="10">
        <v>9.5</v>
      </c>
      <c r="I669" s="14">
        <f t="shared" si="1159"/>
        <v>2000</v>
      </c>
      <c r="J669" s="14">
        <f t="shared" si="1161"/>
        <v>2000</v>
      </c>
      <c r="K669" s="14">
        <f t="shared" si="1160"/>
        <v>4000</v>
      </c>
    </row>
    <row r="670" spans="1:11" s="12" customFormat="1" ht="15.75">
      <c r="A670" s="8">
        <v>43146</v>
      </c>
      <c r="B670" s="9" t="s">
        <v>26</v>
      </c>
      <c r="C670" s="9">
        <v>275</v>
      </c>
      <c r="D670" s="9">
        <v>3000</v>
      </c>
      <c r="E670" s="9" t="s">
        <v>9</v>
      </c>
      <c r="F670" s="10">
        <v>6.85</v>
      </c>
      <c r="G670" s="10">
        <v>4.4000000000000004</v>
      </c>
      <c r="H670" s="10">
        <v>0</v>
      </c>
      <c r="I670" s="14">
        <f t="shared" si="1159"/>
        <v>-7349.9999999999982</v>
      </c>
      <c r="J670" s="14" t="str">
        <f t="shared" si="1161"/>
        <v>0.00</v>
      </c>
      <c r="K670" s="14">
        <f t="shared" si="1160"/>
        <v>-7349.9999999999982</v>
      </c>
    </row>
    <row r="671" spans="1:11" s="12" customFormat="1" ht="15.75">
      <c r="A671" s="8">
        <v>43145</v>
      </c>
      <c r="B671" s="9" t="s">
        <v>25</v>
      </c>
      <c r="C671" s="9">
        <v>150</v>
      </c>
      <c r="D671" s="9">
        <v>4000</v>
      </c>
      <c r="E671" s="9" t="s">
        <v>9</v>
      </c>
      <c r="F671" s="10">
        <v>5.9</v>
      </c>
      <c r="G671" s="10">
        <v>6.4</v>
      </c>
      <c r="H671" s="10">
        <v>6.9</v>
      </c>
      <c r="I671" s="14">
        <f t="shared" si="1159"/>
        <v>2000</v>
      </c>
      <c r="J671" s="14">
        <f t="shared" si="1161"/>
        <v>2000</v>
      </c>
      <c r="K671" s="14">
        <f t="shared" si="1160"/>
        <v>4000</v>
      </c>
    </row>
    <row r="672" spans="1:11" s="12" customFormat="1" ht="15.75">
      <c r="A672" s="8">
        <v>43140</v>
      </c>
      <c r="B672" s="9" t="s">
        <v>27</v>
      </c>
      <c r="C672" s="9">
        <v>980</v>
      </c>
      <c r="D672" s="9">
        <v>700</v>
      </c>
      <c r="E672" s="9" t="s">
        <v>9</v>
      </c>
      <c r="F672" s="10">
        <v>17.5</v>
      </c>
      <c r="G672" s="10">
        <v>11.5</v>
      </c>
      <c r="H672" s="10"/>
      <c r="I672" s="14">
        <f t="shared" si="1159"/>
        <v>-4200</v>
      </c>
      <c r="J672" s="14" t="str">
        <f t="shared" si="1161"/>
        <v>0.00</v>
      </c>
      <c r="K672" s="14">
        <f t="shared" si="1160"/>
        <v>-4200</v>
      </c>
    </row>
    <row r="673" spans="1:11" s="12" customFormat="1" ht="15.75">
      <c r="A673" s="8">
        <v>43139</v>
      </c>
      <c r="B673" s="9" t="s">
        <v>28</v>
      </c>
      <c r="C673" s="9">
        <v>740</v>
      </c>
      <c r="D673" s="9">
        <v>1200</v>
      </c>
      <c r="E673" s="9" t="s">
        <v>9</v>
      </c>
      <c r="F673" s="10">
        <v>28</v>
      </c>
      <c r="G673" s="10">
        <v>30</v>
      </c>
      <c r="H673" s="10">
        <v>32</v>
      </c>
      <c r="I673" s="14">
        <f t="shared" si="1159"/>
        <v>2400</v>
      </c>
      <c r="J673" s="14">
        <f t="shared" si="1161"/>
        <v>2400</v>
      </c>
      <c r="K673" s="14">
        <f t="shared" si="1160"/>
        <v>4800</v>
      </c>
    </row>
    <row r="674" spans="1:11" s="12" customFormat="1" ht="15.75">
      <c r="A674" s="8">
        <v>43139</v>
      </c>
      <c r="B674" s="9" t="s">
        <v>29</v>
      </c>
      <c r="C674" s="9">
        <v>1300</v>
      </c>
      <c r="D674" s="9">
        <v>600</v>
      </c>
      <c r="E674" s="9" t="s">
        <v>9</v>
      </c>
      <c r="F674" s="10">
        <v>30</v>
      </c>
      <c r="G674" s="10">
        <v>34</v>
      </c>
      <c r="H674" s="10">
        <v>38</v>
      </c>
      <c r="I674" s="14">
        <f t="shared" si="1159"/>
        <v>2400</v>
      </c>
      <c r="J674" s="14">
        <f t="shared" si="1161"/>
        <v>2400</v>
      </c>
      <c r="K674" s="14">
        <f t="shared" si="1160"/>
        <v>4800</v>
      </c>
    </row>
    <row r="675" spans="1:11" s="12" customFormat="1" ht="15.75">
      <c r="A675" s="8">
        <v>43138</v>
      </c>
      <c r="B675" s="9" t="s">
        <v>26</v>
      </c>
      <c r="C675" s="9">
        <v>260</v>
      </c>
      <c r="D675" s="9">
        <v>3000</v>
      </c>
      <c r="E675" s="9" t="s">
        <v>9</v>
      </c>
      <c r="F675" s="10">
        <v>11.5</v>
      </c>
      <c r="G675" s="10">
        <v>12.5</v>
      </c>
      <c r="H675" s="10"/>
      <c r="I675" s="14">
        <f t="shared" si="1159"/>
        <v>3000</v>
      </c>
      <c r="J675" s="14" t="str">
        <f t="shared" si="1161"/>
        <v>0.00</v>
      </c>
      <c r="K675" s="14">
        <f t="shared" si="1160"/>
        <v>3000</v>
      </c>
    </row>
    <row r="676" spans="1:11" s="12" customFormat="1" ht="15.75">
      <c r="A676" s="8">
        <v>43136</v>
      </c>
      <c r="B676" s="9" t="s">
        <v>30</v>
      </c>
      <c r="C676" s="9">
        <v>130</v>
      </c>
      <c r="D676" s="9">
        <v>7000</v>
      </c>
      <c r="E676" s="9" t="s">
        <v>9</v>
      </c>
      <c r="F676" s="10">
        <v>4.25</v>
      </c>
      <c r="G676" s="10">
        <v>4.6500000000000004</v>
      </c>
      <c r="H676" s="10"/>
      <c r="I676" s="14">
        <f t="shared" si="1159"/>
        <v>2800.0000000000023</v>
      </c>
      <c r="J676" s="14" t="str">
        <f t="shared" si="1161"/>
        <v>0.00</v>
      </c>
      <c r="K676" s="14">
        <f t="shared" si="1160"/>
        <v>2800.0000000000023</v>
      </c>
    </row>
    <row r="677" spans="1:11" s="12" customFormat="1" ht="15.75">
      <c r="A677" s="8">
        <v>43136</v>
      </c>
      <c r="B677" s="9" t="s">
        <v>31</v>
      </c>
      <c r="C677" s="9">
        <v>1840</v>
      </c>
      <c r="D677" s="9">
        <v>500</v>
      </c>
      <c r="E677" s="9" t="s">
        <v>9</v>
      </c>
      <c r="F677" s="10">
        <v>43</v>
      </c>
      <c r="G677" s="10">
        <v>47</v>
      </c>
      <c r="H677" s="10"/>
      <c r="I677" s="14">
        <f t="shared" si="1159"/>
        <v>2000</v>
      </c>
      <c r="J677" s="14" t="str">
        <f t="shared" si="1161"/>
        <v>0.00</v>
      </c>
      <c r="K677" s="14">
        <f t="shared" si="1160"/>
        <v>2000</v>
      </c>
    </row>
    <row r="678" spans="1:11" s="12" customFormat="1" ht="15.75">
      <c r="A678" s="8">
        <v>43133</v>
      </c>
      <c r="B678" s="9" t="s">
        <v>32</v>
      </c>
      <c r="C678" s="9">
        <v>320</v>
      </c>
      <c r="D678" s="9">
        <v>3000</v>
      </c>
      <c r="E678" s="9" t="s">
        <v>9</v>
      </c>
      <c r="F678" s="10">
        <v>9</v>
      </c>
      <c r="G678" s="10">
        <v>7.5</v>
      </c>
      <c r="H678" s="10"/>
      <c r="I678" s="14">
        <f t="shared" si="1159"/>
        <v>-4500</v>
      </c>
      <c r="J678" s="14" t="str">
        <f t="shared" si="1161"/>
        <v>0.00</v>
      </c>
      <c r="K678" s="14">
        <f t="shared" si="1160"/>
        <v>-4500</v>
      </c>
    </row>
    <row r="679" spans="1:11" s="12" customFormat="1" ht="15.75">
      <c r="A679" s="8">
        <v>43132</v>
      </c>
      <c r="B679" s="9" t="s">
        <v>10</v>
      </c>
      <c r="C679" s="9">
        <v>1500</v>
      </c>
      <c r="D679" s="9">
        <v>750</v>
      </c>
      <c r="E679" s="9" t="s">
        <v>9</v>
      </c>
      <c r="F679" s="10">
        <v>27</v>
      </c>
      <c r="G679" s="10">
        <v>19</v>
      </c>
      <c r="H679" s="10"/>
      <c r="I679" s="14">
        <f t="shared" si="1159"/>
        <v>-6000</v>
      </c>
      <c r="J679" s="14" t="str">
        <f t="shared" si="1161"/>
        <v>0.00</v>
      </c>
      <c r="K679" s="14">
        <f t="shared" si="1160"/>
        <v>-6000</v>
      </c>
    </row>
    <row r="680" spans="1:11" s="12" customFormat="1" ht="15.75">
      <c r="A680" s="8">
        <v>43131</v>
      </c>
      <c r="B680" s="9" t="s">
        <v>33</v>
      </c>
      <c r="C680" s="9">
        <v>680</v>
      </c>
      <c r="D680" s="9">
        <v>1000</v>
      </c>
      <c r="E680" s="9" t="s">
        <v>9</v>
      </c>
      <c r="F680" s="10">
        <v>20</v>
      </c>
      <c r="G680" s="10">
        <v>23</v>
      </c>
      <c r="H680" s="10">
        <v>26</v>
      </c>
      <c r="I680" s="14">
        <f t="shared" si="1159"/>
        <v>3000</v>
      </c>
      <c r="J680" s="14">
        <f t="shared" si="1161"/>
        <v>3000</v>
      </c>
      <c r="K680" s="14">
        <f t="shared" si="1160"/>
        <v>6000</v>
      </c>
    </row>
    <row r="681" spans="1:11" s="12" customFormat="1" ht="15.75">
      <c r="A681" s="8">
        <v>43130</v>
      </c>
      <c r="B681" s="9" t="s">
        <v>34</v>
      </c>
      <c r="C681" s="9">
        <v>420</v>
      </c>
      <c r="D681" s="9">
        <v>1500</v>
      </c>
      <c r="E681" s="9" t="s">
        <v>9</v>
      </c>
      <c r="F681" s="10">
        <v>9.1999999999999993</v>
      </c>
      <c r="G681" s="10">
        <v>6.2</v>
      </c>
      <c r="H681" s="10"/>
      <c r="I681" s="14">
        <f t="shared" si="1159"/>
        <v>-4499.9999999999991</v>
      </c>
      <c r="J681" s="14" t="str">
        <f t="shared" si="1161"/>
        <v>0.00</v>
      </c>
      <c r="K681" s="14">
        <f t="shared" si="1160"/>
        <v>-4499.9999999999991</v>
      </c>
    </row>
    <row r="682" spans="1:11" s="12" customFormat="1" ht="15.75">
      <c r="A682" s="8">
        <v>43129</v>
      </c>
      <c r="B682" s="9" t="s">
        <v>35</v>
      </c>
      <c r="C682" s="9">
        <v>2000</v>
      </c>
      <c r="D682" s="9">
        <v>500</v>
      </c>
      <c r="E682" s="9" t="s">
        <v>9</v>
      </c>
      <c r="F682" s="10">
        <v>40</v>
      </c>
      <c r="G682" s="10">
        <v>44</v>
      </c>
      <c r="H682" s="10"/>
      <c r="I682" s="14">
        <f t="shared" si="1159"/>
        <v>2000</v>
      </c>
      <c r="J682" s="14" t="str">
        <f t="shared" si="1161"/>
        <v>0.00</v>
      </c>
      <c r="K682" s="14">
        <f t="shared" si="1160"/>
        <v>2000</v>
      </c>
    </row>
    <row r="683" spans="1:11" s="12" customFormat="1" ht="15.75">
      <c r="A683" s="8">
        <v>43129</v>
      </c>
      <c r="B683" s="9" t="s">
        <v>36</v>
      </c>
      <c r="C683" s="9">
        <v>1440</v>
      </c>
      <c r="D683" s="9">
        <v>400</v>
      </c>
      <c r="E683" s="9" t="s">
        <v>9</v>
      </c>
      <c r="F683" s="10">
        <v>48</v>
      </c>
      <c r="G683" s="10">
        <v>48</v>
      </c>
      <c r="H683" s="10"/>
      <c r="I683" s="14">
        <f t="shared" si="1159"/>
        <v>0</v>
      </c>
      <c r="J683" s="14" t="str">
        <f t="shared" si="1161"/>
        <v>0.00</v>
      </c>
      <c r="K683" s="14">
        <f t="shared" si="1160"/>
        <v>0</v>
      </c>
    </row>
    <row r="684" spans="1:11" s="12" customFormat="1" ht="15.75">
      <c r="A684" s="8">
        <v>43125</v>
      </c>
      <c r="B684" s="9" t="s">
        <v>37</v>
      </c>
      <c r="C684" s="9">
        <v>560</v>
      </c>
      <c r="D684" s="9">
        <v>1500</v>
      </c>
      <c r="E684" s="9" t="s">
        <v>9</v>
      </c>
      <c r="F684" s="10">
        <v>7.5</v>
      </c>
      <c r="G684" s="10">
        <v>1</v>
      </c>
      <c r="H684" s="10"/>
      <c r="I684" s="14">
        <f t="shared" si="1159"/>
        <v>-9750</v>
      </c>
      <c r="J684" s="14" t="str">
        <f t="shared" si="1161"/>
        <v>0.00</v>
      </c>
      <c r="K684" s="14">
        <f t="shared" si="1160"/>
        <v>-9750</v>
      </c>
    </row>
    <row r="685" spans="1:11" s="12" customFormat="1" ht="15.75">
      <c r="A685" s="8">
        <v>43124</v>
      </c>
      <c r="B685" s="9" t="s">
        <v>38</v>
      </c>
      <c r="C685" s="9">
        <v>820</v>
      </c>
      <c r="D685" s="9">
        <v>1200</v>
      </c>
      <c r="E685" s="9" t="s">
        <v>9</v>
      </c>
      <c r="F685" s="10">
        <v>11</v>
      </c>
      <c r="G685" s="10">
        <v>13</v>
      </c>
      <c r="H685" s="10"/>
      <c r="I685" s="14">
        <f t="shared" si="1159"/>
        <v>2400</v>
      </c>
      <c r="J685" s="14" t="str">
        <f t="shared" si="1161"/>
        <v>0.00</v>
      </c>
      <c r="K685" s="14">
        <f t="shared" si="1160"/>
        <v>2400</v>
      </c>
    </row>
    <row r="686" spans="1:11" s="12" customFormat="1" ht="15.75">
      <c r="A686" s="8">
        <v>43124</v>
      </c>
      <c r="B686" s="9" t="s">
        <v>39</v>
      </c>
      <c r="C686" s="9">
        <v>590</v>
      </c>
      <c r="D686" s="9">
        <v>1200</v>
      </c>
      <c r="E686" s="9" t="s">
        <v>9</v>
      </c>
      <c r="F686" s="10">
        <v>11</v>
      </c>
      <c r="G686" s="10">
        <v>13</v>
      </c>
      <c r="H686" s="10">
        <v>15</v>
      </c>
      <c r="I686" s="14">
        <f t="shared" si="1159"/>
        <v>2400</v>
      </c>
      <c r="J686" s="14">
        <f t="shared" si="1161"/>
        <v>2400</v>
      </c>
      <c r="K686" s="14">
        <f t="shared" si="1160"/>
        <v>4800</v>
      </c>
    </row>
    <row r="687" spans="1:11" s="12" customFormat="1" ht="15.75">
      <c r="A687" s="8">
        <v>43123</v>
      </c>
      <c r="B687" s="9" t="s">
        <v>40</v>
      </c>
      <c r="C687" s="9">
        <v>620</v>
      </c>
      <c r="D687" s="9">
        <v>1800</v>
      </c>
      <c r="E687" s="9" t="s">
        <v>9</v>
      </c>
      <c r="F687" s="10">
        <v>30</v>
      </c>
      <c r="G687" s="10">
        <v>30</v>
      </c>
      <c r="H687" s="10"/>
      <c r="I687" s="14">
        <f t="shared" si="1159"/>
        <v>0</v>
      </c>
      <c r="J687" s="14" t="str">
        <f t="shared" si="1161"/>
        <v>0.00</v>
      </c>
      <c r="K687" s="14">
        <f t="shared" si="1160"/>
        <v>0</v>
      </c>
    </row>
    <row r="688" spans="1:11" s="12" customFormat="1" ht="15.75">
      <c r="A688" s="8">
        <v>43123</v>
      </c>
      <c r="B688" s="9" t="s">
        <v>40</v>
      </c>
      <c r="C688" s="9">
        <v>620</v>
      </c>
      <c r="D688" s="9">
        <v>1800</v>
      </c>
      <c r="E688" s="9" t="s">
        <v>9</v>
      </c>
      <c r="F688" s="10">
        <v>23</v>
      </c>
      <c r="G688" s="10">
        <v>25</v>
      </c>
      <c r="H688" s="10"/>
      <c r="I688" s="14">
        <f t="shared" si="1159"/>
        <v>3600</v>
      </c>
      <c r="J688" s="14" t="str">
        <f t="shared" si="1161"/>
        <v>0.00</v>
      </c>
      <c r="K688" s="14">
        <f t="shared" si="1160"/>
        <v>3600</v>
      </c>
    </row>
    <row r="689" spans="1:11" s="12" customFormat="1" ht="15.75">
      <c r="A689" s="8">
        <v>43123</v>
      </c>
      <c r="B689" s="9" t="s">
        <v>41</v>
      </c>
      <c r="C689" s="9">
        <v>280</v>
      </c>
      <c r="D689" s="9">
        <v>4500</v>
      </c>
      <c r="E689" s="9" t="s">
        <v>9</v>
      </c>
      <c r="F689" s="10">
        <v>13</v>
      </c>
      <c r="G689" s="10">
        <v>13.8</v>
      </c>
      <c r="H689" s="10"/>
      <c r="I689" s="14">
        <f t="shared" si="1159"/>
        <v>3600.0000000000032</v>
      </c>
      <c r="J689" s="14" t="str">
        <f t="shared" si="1161"/>
        <v>0.00</v>
      </c>
      <c r="K689" s="14">
        <f t="shared" si="1160"/>
        <v>3600.0000000000032</v>
      </c>
    </row>
    <row r="690" spans="1:11" s="12" customFormat="1" ht="15.75">
      <c r="A690" s="8">
        <v>43122</v>
      </c>
      <c r="B690" s="9" t="s">
        <v>42</v>
      </c>
      <c r="C690" s="9">
        <v>2200</v>
      </c>
      <c r="D690" s="9">
        <v>500</v>
      </c>
      <c r="E690" s="9" t="s">
        <v>9</v>
      </c>
      <c r="F690" s="10">
        <v>58</v>
      </c>
      <c r="G690" s="10">
        <v>62</v>
      </c>
      <c r="H690" s="10"/>
      <c r="I690" s="14">
        <f t="shared" si="1159"/>
        <v>2000</v>
      </c>
      <c r="J690" s="14" t="str">
        <f t="shared" si="1161"/>
        <v>0.00</v>
      </c>
      <c r="K690" s="14">
        <f t="shared" si="1160"/>
        <v>2000</v>
      </c>
    </row>
    <row r="691" spans="1:11" s="12" customFormat="1" ht="15.75">
      <c r="A691" s="8">
        <v>43122</v>
      </c>
      <c r="B691" s="9" t="s">
        <v>21</v>
      </c>
      <c r="C691" s="9">
        <v>740</v>
      </c>
      <c r="D691" s="9">
        <v>1200</v>
      </c>
      <c r="E691" s="9" t="s">
        <v>9</v>
      </c>
      <c r="F691" s="10">
        <v>22.5</v>
      </c>
      <c r="G691" s="10">
        <v>24.5</v>
      </c>
      <c r="H691" s="10">
        <v>26.5</v>
      </c>
      <c r="I691" s="14">
        <f t="shared" si="1159"/>
        <v>2400</v>
      </c>
      <c r="J691" s="14">
        <f t="shared" si="1161"/>
        <v>2400</v>
      </c>
      <c r="K691" s="14">
        <f t="shared" si="1160"/>
        <v>4800</v>
      </c>
    </row>
    <row r="692" spans="1:11" s="12" customFormat="1" ht="15.75">
      <c r="A692" s="8">
        <v>43119</v>
      </c>
      <c r="B692" s="9" t="s">
        <v>42</v>
      </c>
      <c r="C692" s="9">
        <v>2000</v>
      </c>
      <c r="D692" s="9">
        <v>500</v>
      </c>
      <c r="E692" s="9" t="s">
        <v>9</v>
      </c>
      <c r="F692" s="10">
        <v>101</v>
      </c>
      <c r="G692" s="10">
        <v>110</v>
      </c>
      <c r="H692" s="10">
        <v>120</v>
      </c>
      <c r="I692" s="14">
        <f t="shared" si="1159"/>
        <v>4500</v>
      </c>
      <c r="J692" s="14">
        <f t="shared" si="1161"/>
        <v>5000</v>
      </c>
      <c r="K692" s="14">
        <f t="shared" si="1160"/>
        <v>9500</v>
      </c>
    </row>
    <row r="693" spans="1:11" s="12" customFormat="1" ht="15.75">
      <c r="A693" s="8">
        <v>43119</v>
      </c>
      <c r="B693" s="9" t="s">
        <v>43</v>
      </c>
      <c r="C693" s="9">
        <v>300</v>
      </c>
      <c r="D693" s="9">
        <v>3200</v>
      </c>
      <c r="E693" s="9" t="s">
        <v>9</v>
      </c>
      <c r="F693" s="10">
        <v>5</v>
      </c>
      <c r="G693" s="10">
        <v>5.7</v>
      </c>
      <c r="H693" s="10">
        <v>6.4</v>
      </c>
      <c r="I693" s="14">
        <f t="shared" si="1159"/>
        <v>2240.0000000000005</v>
      </c>
      <c r="J693" s="14">
        <f t="shared" si="1161"/>
        <v>2240.0000000000005</v>
      </c>
      <c r="K693" s="14">
        <f t="shared" si="1160"/>
        <v>4480.0000000000009</v>
      </c>
    </row>
    <row r="694" spans="1:11" s="12" customFormat="1" ht="15.75">
      <c r="A694" s="8">
        <v>43118</v>
      </c>
      <c r="B694" s="9" t="s">
        <v>38</v>
      </c>
      <c r="C694" s="9">
        <v>800</v>
      </c>
      <c r="D694" s="9">
        <v>1200</v>
      </c>
      <c r="E694" s="9" t="s">
        <v>9</v>
      </c>
      <c r="F694" s="10">
        <v>21</v>
      </c>
      <c r="G694" s="10">
        <v>23</v>
      </c>
      <c r="H694" s="10"/>
      <c r="I694" s="14">
        <f t="shared" si="1159"/>
        <v>2400</v>
      </c>
      <c r="J694" s="14" t="str">
        <f t="shared" si="1161"/>
        <v>0.00</v>
      </c>
      <c r="K694" s="14">
        <f t="shared" si="1160"/>
        <v>2400</v>
      </c>
    </row>
    <row r="695" spans="1:11" s="12" customFormat="1" ht="15.75">
      <c r="A695" s="8">
        <v>43116</v>
      </c>
      <c r="B695" s="9" t="s">
        <v>44</v>
      </c>
      <c r="C695" s="9">
        <v>200</v>
      </c>
      <c r="D695" s="9">
        <v>4000</v>
      </c>
      <c r="E695" s="9" t="s">
        <v>9</v>
      </c>
      <c r="F695" s="10">
        <v>6.5</v>
      </c>
      <c r="G695" s="10">
        <v>7</v>
      </c>
      <c r="H695" s="10">
        <v>7.5</v>
      </c>
      <c r="I695" s="14">
        <f t="shared" si="1159"/>
        <v>2000</v>
      </c>
      <c r="J695" s="14">
        <f t="shared" si="1161"/>
        <v>2000</v>
      </c>
      <c r="K695" s="14">
        <f t="shared" si="1160"/>
        <v>4000</v>
      </c>
    </row>
    <row r="696" spans="1:11" s="12" customFormat="1" ht="15.75">
      <c r="A696" s="8">
        <v>43116</v>
      </c>
      <c r="B696" s="9" t="s">
        <v>45</v>
      </c>
      <c r="C696" s="9">
        <v>620</v>
      </c>
      <c r="D696" s="9">
        <v>1400</v>
      </c>
      <c r="E696" s="9" t="s">
        <v>9</v>
      </c>
      <c r="F696" s="10">
        <v>27</v>
      </c>
      <c r="G696" s="10">
        <v>29</v>
      </c>
      <c r="H696" s="10">
        <v>31</v>
      </c>
      <c r="I696" s="14">
        <f t="shared" si="1159"/>
        <v>2800</v>
      </c>
      <c r="J696" s="14">
        <f t="shared" si="1161"/>
        <v>2800</v>
      </c>
      <c r="K696" s="14">
        <f t="shared" si="1160"/>
        <v>5600</v>
      </c>
    </row>
    <row r="697" spans="1:11" s="12" customFormat="1" ht="15.75">
      <c r="A697" s="8">
        <v>43115</v>
      </c>
      <c r="B697" s="9" t="s">
        <v>35</v>
      </c>
      <c r="C697" s="9">
        <v>1800</v>
      </c>
      <c r="D697" s="9">
        <v>500</v>
      </c>
      <c r="E697" s="9" t="s">
        <v>9</v>
      </c>
      <c r="F697" s="10">
        <v>55</v>
      </c>
      <c r="G697" s="10">
        <v>59</v>
      </c>
      <c r="H697" s="10">
        <v>63</v>
      </c>
      <c r="I697" s="14">
        <f t="shared" si="1159"/>
        <v>2000</v>
      </c>
      <c r="J697" s="14">
        <f t="shared" si="1161"/>
        <v>2000</v>
      </c>
      <c r="K697" s="14">
        <f t="shared" si="1160"/>
        <v>4000</v>
      </c>
    </row>
    <row r="698" spans="1:11" s="12" customFormat="1" ht="15.75">
      <c r="A698" s="8">
        <v>43115</v>
      </c>
      <c r="B698" s="9" t="s">
        <v>35</v>
      </c>
      <c r="C698" s="9">
        <v>1800</v>
      </c>
      <c r="D698" s="9">
        <v>500</v>
      </c>
      <c r="E698" s="9" t="s">
        <v>9</v>
      </c>
      <c r="F698" s="10">
        <v>40</v>
      </c>
      <c r="G698" s="10">
        <v>44</v>
      </c>
      <c r="H698" s="10">
        <v>48</v>
      </c>
      <c r="I698" s="14">
        <f t="shared" si="1159"/>
        <v>2000</v>
      </c>
      <c r="J698" s="14">
        <f t="shared" si="1161"/>
        <v>2000</v>
      </c>
      <c r="K698" s="14">
        <f t="shared" si="1160"/>
        <v>4000</v>
      </c>
    </row>
    <row r="699" spans="1:11" s="12" customFormat="1" ht="15.75">
      <c r="A699" s="8">
        <v>43110</v>
      </c>
      <c r="B699" s="9" t="s">
        <v>46</v>
      </c>
      <c r="C699" s="9">
        <v>130</v>
      </c>
      <c r="D699" s="9">
        <v>4000</v>
      </c>
      <c r="E699" s="9" t="s">
        <v>9</v>
      </c>
      <c r="F699" s="10">
        <v>8.5</v>
      </c>
      <c r="G699" s="10">
        <v>9</v>
      </c>
      <c r="H699" s="10"/>
      <c r="I699" s="14">
        <f t="shared" si="1159"/>
        <v>2000</v>
      </c>
      <c r="J699" s="14" t="str">
        <f t="shared" si="1161"/>
        <v>0.00</v>
      </c>
      <c r="K699" s="14">
        <f t="shared" si="1160"/>
        <v>2000</v>
      </c>
    </row>
    <row r="700" spans="1:11" s="12" customFormat="1" ht="15.75">
      <c r="A700" s="8">
        <v>43109</v>
      </c>
      <c r="B700" s="9" t="s">
        <v>47</v>
      </c>
      <c r="C700" s="9">
        <v>520</v>
      </c>
      <c r="D700" s="9">
        <v>1500</v>
      </c>
      <c r="E700" s="9" t="s">
        <v>9</v>
      </c>
      <c r="F700" s="10">
        <v>25</v>
      </c>
      <c r="G700" s="10">
        <v>27</v>
      </c>
      <c r="H700" s="10">
        <v>29</v>
      </c>
      <c r="I700" s="14">
        <f t="shared" si="1159"/>
        <v>3000</v>
      </c>
      <c r="J700" s="14">
        <f t="shared" si="1161"/>
        <v>3000</v>
      </c>
      <c r="K700" s="14">
        <f t="shared" si="1160"/>
        <v>6000</v>
      </c>
    </row>
    <row r="701" spans="1:11" s="12" customFormat="1" ht="15.75">
      <c r="A701" s="8">
        <v>43108</v>
      </c>
      <c r="B701" s="9" t="s">
        <v>48</v>
      </c>
      <c r="C701" s="9">
        <v>600</v>
      </c>
      <c r="D701" s="9">
        <v>6000</v>
      </c>
      <c r="E701" s="9" t="s">
        <v>9</v>
      </c>
      <c r="F701" s="10">
        <v>35</v>
      </c>
      <c r="G701" s="10">
        <v>38</v>
      </c>
      <c r="H701" s="10">
        <v>41</v>
      </c>
      <c r="I701" s="14">
        <f t="shared" si="1159"/>
        <v>18000</v>
      </c>
      <c r="J701" s="14">
        <f t="shared" si="1161"/>
        <v>18000</v>
      </c>
      <c r="K701" s="14">
        <f t="shared" si="1160"/>
        <v>36000</v>
      </c>
    </row>
    <row r="702" spans="1:11" s="12" customFormat="1" ht="15.75">
      <c r="A702" s="8">
        <v>43104</v>
      </c>
      <c r="B702" s="9" t="s">
        <v>41</v>
      </c>
      <c r="C702" s="9">
        <v>230</v>
      </c>
      <c r="D702" s="9">
        <v>4500</v>
      </c>
      <c r="E702" s="9" t="s">
        <v>9</v>
      </c>
      <c r="F702" s="10">
        <v>18</v>
      </c>
      <c r="G702" s="10">
        <v>18.5</v>
      </c>
      <c r="H702" s="10">
        <v>19</v>
      </c>
      <c r="I702" s="14">
        <f t="shared" si="1159"/>
        <v>2250</v>
      </c>
      <c r="J702" s="14">
        <f t="shared" si="1161"/>
        <v>2250</v>
      </c>
      <c r="K702" s="14">
        <f t="shared" si="1160"/>
        <v>4500</v>
      </c>
    </row>
    <row r="703" spans="1:11" s="12" customFormat="1" ht="15.75">
      <c r="A703" s="8">
        <v>43103</v>
      </c>
      <c r="B703" s="9" t="s">
        <v>49</v>
      </c>
      <c r="C703" s="9">
        <v>10500</v>
      </c>
      <c r="D703" s="9">
        <v>75</v>
      </c>
      <c r="E703" s="9" t="s">
        <v>9</v>
      </c>
      <c r="F703" s="10">
        <v>130</v>
      </c>
      <c r="G703" s="10">
        <v>90</v>
      </c>
      <c r="H703" s="10"/>
      <c r="I703" s="14">
        <f t="shared" si="1159"/>
        <v>-3000</v>
      </c>
      <c r="J703" s="14" t="str">
        <f t="shared" si="1161"/>
        <v>0.00</v>
      </c>
      <c r="K703" s="14">
        <f t="shared" si="1160"/>
        <v>-3000</v>
      </c>
    </row>
    <row r="704" spans="1:11" s="12" customFormat="1" ht="15.75">
      <c r="A704" s="8">
        <v>43103</v>
      </c>
      <c r="B704" s="9" t="s">
        <v>41</v>
      </c>
      <c r="C704" s="9">
        <v>220</v>
      </c>
      <c r="D704" s="9">
        <v>4500</v>
      </c>
      <c r="E704" s="9" t="s">
        <v>9</v>
      </c>
      <c r="F704" s="10">
        <v>11.25</v>
      </c>
      <c r="G704" s="10">
        <v>11.75</v>
      </c>
      <c r="H704" s="10">
        <v>12.25</v>
      </c>
      <c r="I704" s="14">
        <f t="shared" si="1159"/>
        <v>2250</v>
      </c>
      <c r="J704" s="14">
        <f t="shared" si="1161"/>
        <v>2250</v>
      </c>
      <c r="K704" s="14">
        <f t="shared" si="1160"/>
        <v>4500</v>
      </c>
    </row>
    <row r="705" spans="1:11" s="12" customFormat="1" ht="15.75">
      <c r="A705" s="8">
        <v>43101</v>
      </c>
      <c r="B705" s="9" t="s">
        <v>50</v>
      </c>
      <c r="C705" s="9">
        <v>100</v>
      </c>
      <c r="D705" s="9">
        <v>12000</v>
      </c>
      <c r="E705" s="9" t="s">
        <v>9</v>
      </c>
      <c r="F705" s="10">
        <v>2.5</v>
      </c>
      <c r="G705" s="10">
        <v>1.9</v>
      </c>
      <c r="H705" s="10">
        <v>28</v>
      </c>
      <c r="I705" s="14">
        <f t="shared" si="1159"/>
        <v>-7200.0000000000009</v>
      </c>
      <c r="J705" s="14">
        <v>0</v>
      </c>
      <c r="K705" s="14">
        <f t="shared" si="1160"/>
        <v>-7200.0000000000009</v>
      </c>
    </row>
    <row r="706" spans="1:11" s="12" customFormat="1" ht="15.75">
      <c r="A706" s="8">
        <v>43095</v>
      </c>
      <c r="B706" s="9" t="s">
        <v>51</v>
      </c>
      <c r="C706" s="9">
        <v>800</v>
      </c>
      <c r="D706" s="9">
        <v>1200</v>
      </c>
      <c r="E706" s="9" t="s">
        <v>9</v>
      </c>
      <c r="F706" s="10">
        <v>22</v>
      </c>
      <c r="G706" s="10">
        <v>25</v>
      </c>
      <c r="H706" s="10">
        <v>28</v>
      </c>
      <c r="I706" s="14">
        <f t="shared" si="1159"/>
        <v>3600</v>
      </c>
      <c r="J706" s="14">
        <f t="shared" ref="J706" si="1164">IF(H706=0,"0.00",IF(E706="BUY",(H706-G706)*D706,(G706-H706)*D706))</f>
        <v>3600</v>
      </c>
      <c r="K706" s="14">
        <f t="shared" si="1160"/>
        <v>7200</v>
      </c>
    </row>
    <row r="707" spans="1:11" s="12" customFormat="1" ht="15.75">
      <c r="A707" s="8">
        <v>43088</v>
      </c>
      <c r="B707" s="9" t="s">
        <v>52</v>
      </c>
      <c r="C707" s="9">
        <v>720</v>
      </c>
      <c r="D707" s="9">
        <v>1000</v>
      </c>
      <c r="E707" s="9" t="s">
        <v>9</v>
      </c>
      <c r="F707" s="10">
        <v>9.1999999999999993</v>
      </c>
      <c r="G707" s="10">
        <v>3.5</v>
      </c>
      <c r="H707" s="10">
        <v>0</v>
      </c>
      <c r="I707" s="14">
        <f t="shared" si="1159"/>
        <v>-5699.9999999999991</v>
      </c>
      <c r="J707" s="14">
        <v>0</v>
      </c>
      <c r="K707" s="14">
        <f t="shared" si="1160"/>
        <v>-5699.9999999999991</v>
      </c>
    </row>
    <row r="708" spans="1:11" s="12" customFormat="1" ht="15.75">
      <c r="A708" s="8">
        <v>43088</v>
      </c>
      <c r="B708" s="9" t="s">
        <v>53</v>
      </c>
      <c r="C708" s="9">
        <v>295</v>
      </c>
      <c r="D708" s="9">
        <v>4500</v>
      </c>
      <c r="E708" s="9" t="s">
        <v>9</v>
      </c>
      <c r="F708" s="10">
        <v>6</v>
      </c>
      <c r="G708" s="10">
        <v>3.5</v>
      </c>
      <c r="H708" s="10">
        <v>0</v>
      </c>
      <c r="I708" s="14">
        <f t="shared" si="1159"/>
        <v>-11250</v>
      </c>
      <c r="J708" s="14">
        <v>0</v>
      </c>
      <c r="K708" s="14">
        <f t="shared" si="1160"/>
        <v>-11250</v>
      </c>
    </row>
    <row r="709" spans="1:11" s="12" customFormat="1" ht="15.75">
      <c r="A709" s="8">
        <v>43083</v>
      </c>
      <c r="B709" s="9" t="s">
        <v>54</v>
      </c>
      <c r="C709" s="9">
        <v>55</v>
      </c>
      <c r="D709" s="9">
        <v>12000</v>
      </c>
      <c r="E709" s="9" t="s">
        <v>9</v>
      </c>
      <c r="F709" s="10">
        <v>1.5</v>
      </c>
      <c r="G709" s="10">
        <v>1.8</v>
      </c>
      <c r="H709" s="10">
        <v>2.1</v>
      </c>
      <c r="I709" s="14">
        <f t="shared" si="1159"/>
        <v>3600.0000000000005</v>
      </c>
      <c r="J709" s="14">
        <v>0</v>
      </c>
      <c r="K709" s="14">
        <f t="shared" si="1160"/>
        <v>3600.0000000000005</v>
      </c>
    </row>
    <row r="710" spans="1:11" s="12" customFormat="1" ht="15.75">
      <c r="A710" s="8">
        <v>43082</v>
      </c>
      <c r="B710" s="9" t="s">
        <v>55</v>
      </c>
      <c r="C710" s="9">
        <v>4200</v>
      </c>
      <c r="D710" s="9">
        <v>200</v>
      </c>
      <c r="E710" s="9" t="s">
        <v>9</v>
      </c>
      <c r="F710" s="10">
        <v>170</v>
      </c>
      <c r="G710" s="10">
        <v>170</v>
      </c>
      <c r="H710" s="10">
        <v>0</v>
      </c>
      <c r="I710" s="14">
        <f t="shared" si="1159"/>
        <v>0</v>
      </c>
      <c r="J710" s="14">
        <v>0</v>
      </c>
      <c r="K710" s="14">
        <f t="shared" si="1160"/>
        <v>0</v>
      </c>
    </row>
    <row r="711" spans="1:11" s="12" customFormat="1" ht="15.75">
      <c r="A711" s="8">
        <v>43081</v>
      </c>
      <c r="B711" s="9" t="s">
        <v>56</v>
      </c>
      <c r="C711" s="9">
        <v>360</v>
      </c>
      <c r="D711" s="9">
        <v>1700</v>
      </c>
      <c r="E711" s="9" t="s">
        <v>9</v>
      </c>
      <c r="F711" s="10">
        <v>13</v>
      </c>
      <c r="G711" s="10">
        <v>14.2</v>
      </c>
      <c r="H711" s="10">
        <v>15.4</v>
      </c>
      <c r="I711" s="14">
        <f t="shared" si="1159"/>
        <v>2039.9999999999989</v>
      </c>
      <c r="J711" s="14">
        <v>0</v>
      </c>
      <c r="K711" s="14">
        <f t="shared" si="1160"/>
        <v>2039.9999999999989</v>
      </c>
    </row>
    <row r="712" spans="1:11" s="12" customFormat="1" ht="15.75">
      <c r="A712" s="8">
        <v>43073</v>
      </c>
      <c r="B712" s="9" t="s">
        <v>57</v>
      </c>
      <c r="C712" s="9">
        <v>160</v>
      </c>
      <c r="D712" s="9">
        <v>4500</v>
      </c>
      <c r="E712" s="9" t="s">
        <v>9</v>
      </c>
      <c r="F712" s="10">
        <v>4</v>
      </c>
      <c r="G712" s="10">
        <v>5</v>
      </c>
      <c r="H712" s="10">
        <v>5.8</v>
      </c>
      <c r="I712" s="14">
        <f t="shared" si="1159"/>
        <v>4500</v>
      </c>
      <c r="J712" s="14">
        <v>0</v>
      </c>
      <c r="K712" s="14">
        <f t="shared" si="1160"/>
        <v>4500</v>
      </c>
    </row>
    <row r="713" spans="1:11" s="12" customFormat="1" ht="15.75">
      <c r="A713" s="8">
        <v>43069</v>
      </c>
      <c r="B713" s="9" t="s">
        <v>58</v>
      </c>
      <c r="C713" s="9">
        <v>230</v>
      </c>
      <c r="D713" s="9">
        <v>5000</v>
      </c>
      <c r="E713" s="9" t="s">
        <v>9</v>
      </c>
      <c r="F713" s="10">
        <v>1.9</v>
      </c>
      <c r="G713" s="10">
        <v>0.9</v>
      </c>
      <c r="H713" s="10">
        <v>0</v>
      </c>
      <c r="I713" s="14">
        <f t="shared" si="1159"/>
        <v>-4999.9999999999991</v>
      </c>
      <c r="J713" s="14">
        <v>0</v>
      </c>
      <c r="K713" s="14">
        <f t="shared" si="1160"/>
        <v>-4999.9999999999991</v>
      </c>
    </row>
    <row r="714" spans="1:11" s="12" customFormat="1" ht="15.75">
      <c r="A714" s="8">
        <v>43068</v>
      </c>
      <c r="B714" s="9" t="s">
        <v>59</v>
      </c>
      <c r="C714" s="9">
        <v>1320</v>
      </c>
      <c r="D714" s="9">
        <v>600</v>
      </c>
      <c r="E714" s="9" t="s">
        <v>9</v>
      </c>
      <c r="F714" s="10">
        <v>26</v>
      </c>
      <c r="G714" s="10">
        <v>30</v>
      </c>
      <c r="H714" s="10">
        <v>34</v>
      </c>
      <c r="I714" s="14">
        <f t="shared" si="1159"/>
        <v>2400</v>
      </c>
      <c r="J714" s="14">
        <v>0</v>
      </c>
      <c r="K714" s="14">
        <f t="shared" si="1160"/>
        <v>2400</v>
      </c>
    </row>
    <row r="715" spans="1:11" s="12" customFormat="1" ht="15.75">
      <c r="A715" s="8">
        <v>43068</v>
      </c>
      <c r="B715" s="9" t="s">
        <v>60</v>
      </c>
      <c r="C715" s="9">
        <v>330</v>
      </c>
      <c r="D715" s="9">
        <v>3000</v>
      </c>
      <c r="E715" s="9" t="s">
        <v>9</v>
      </c>
      <c r="F715" s="10">
        <v>5.75</v>
      </c>
      <c r="G715" s="10">
        <v>6.75</v>
      </c>
      <c r="H715" s="10">
        <v>7.75</v>
      </c>
      <c r="I715" s="14">
        <f t="shared" si="1159"/>
        <v>3000</v>
      </c>
      <c r="J715" s="14">
        <f t="shared" ref="J715" si="1165">IF(H715=0,"0.00",IF(E715="BUY",(H715-G715)*D715,(G715-H715)*D715))</f>
        <v>3000</v>
      </c>
      <c r="K715" s="14">
        <f t="shared" si="1160"/>
        <v>6000</v>
      </c>
    </row>
    <row r="716" spans="1:11" s="12" customFormat="1" ht="15.75">
      <c r="A716" s="8">
        <v>43067</v>
      </c>
      <c r="B716" s="9" t="s">
        <v>61</v>
      </c>
      <c r="C716" s="9">
        <v>1680</v>
      </c>
      <c r="D716" s="9">
        <v>300</v>
      </c>
      <c r="E716" s="9" t="s">
        <v>9</v>
      </c>
      <c r="F716" s="10">
        <v>22</v>
      </c>
      <c r="G716" s="10">
        <v>30</v>
      </c>
      <c r="H716" s="10">
        <v>38</v>
      </c>
      <c r="I716" s="14">
        <f t="shared" si="1159"/>
        <v>2400</v>
      </c>
      <c r="J716" s="14">
        <v>0</v>
      </c>
      <c r="K716" s="14">
        <f t="shared" si="1160"/>
        <v>2400</v>
      </c>
    </row>
    <row r="717" spans="1:11" s="12" customFormat="1" ht="15.75">
      <c r="A717" s="8">
        <v>43066</v>
      </c>
      <c r="B717" s="9" t="s">
        <v>62</v>
      </c>
      <c r="C717" s="9">
        <v>1360</v>
      </c>
      <c r="D717" s="9">
        <v>550</v>
      </c>
      <c r="E717" s="9" t="s">
        <v>9</v>
      </c>
      <c r="F717" s="10">
        <v>16</v>
      </c>
      <c r="G717" s="10">
        <v>20</v>
      </c>
      <c r="H717" s="10">
        <v>24</v>
      </c>
      <c r="I717" s="14">
        <f t="shared" si="1159"/>
        <v>2200</v>
      </c>
      <c r="J717" s="14">
        <v>0</v>
      </c>
      <c r="K717" s="14">
        <f t="shared" si="1160"/>
        <v>2200</v>
      </c>
    </row>
    <row r="718" spans="1:11" s="12" customFormat="1" ht="15.75">
      <c r="A718" s="8">
        <v>43061</v>
      </c>
      <c r="B718" s="9" t="s">
        <v>63</v>
      </c>
      <c r="C718" s="9">
        <v>560</v>
      </c>
      <c r="D718" s="9">
        <v>1300</v>
      </c>
      <c r="E718" s="9" t="s">
        <v>9</v>
      </c>
      <c r="F718" s="10">
        <v>18</v>
      </c>
      <c r="G718" s="10">
        <v>12</v>
      </c>
      <c r="H718" s="10">
        <v>0</v>
      </c>
      <c r="I718" s="14">
        <f>IF(E718="BUY",(G718-F718)*D718,(F718-G718)*D718)</f>
        <v>-7800</v>
      </c>
      <c r="J718" s="14" t="str">
        <f>IF(H718=0,"0.00",IF(E718="BUY",(H718-G718)*D718,(G718-H718)*D718))</f>
        <v>0.00</v>
      </c>
      <c r="K718" s="14">
        <f>SUM(I718,J718)</f>
        <v>-7800</v>
      </c>
    </row>
    <row r="719" spans="1:11" s="12" customFormat="1" ht="15.75">
      <c r="A719" s="8">
        <v>43060</v>
      </c>
      <c r="B719" s="9" t="s">
        <v>64</v>
      </c>
      <c r="C719" s="9">
        <v>1100</v>
      </c>
      <c r="D719" s="9">
        <v>500</v>
      </c>
      <c r="E719" s="9" t="s">
        <v>9</v>
      </c>
      <c r="F719" s="10">
        <v>28</v>
      </c>
      <c r="G719" s="10">
        <v>32</v>
      </c>
      <c r="H719" s="10">
        <v>36</v>
      </c>
      <c r="I719" s="14">
        <f>IF(E719="BUY",(G719-F719)*D719,(F719-G719)*D719)</f>
        <v>2000</v>
      </c>
      <c r="J719" s="14">
        <f>IF(H719=0,"0.00",IF(E719="BUY",(H719-G719)*D719,(G719-H719)*D719))</f>
        <v>2000</v>
      </c>
      <c r="K719" s="14">
        <f>SUM(I719,J719)</f>
        <v>4000</v>
      </c>
    </row>
    <row r="720" spans="1:11" s="12" customFormat="1" ht="15.75">
      <c r="A720" s="8">
        <v>43059</v>
      </c>
      <c r="B720" s="9" t="s">
        <v>65</v>
      </c>
      <c r="C720" s="9">
        <v>1300</v>
      </c>
      <c r="D720" s="9">
        <v>500</v>
      </c>
      <c r="E720" s="9" t="s">
        <v>9</v>
      </c>
      <c r="F720" s="10">
        <v>50</v>
      </c>
      <c r="G720" s="10">
        <v>55</v>
      </c>
      <c r="H720" s="10">
        <v>60</v>
      </c>
      <c r="I720" s="14">
        <f>IF(E720="BUY",(G720-F720)*D720,(F720-G720)*D720)</f>
        <v>2500</v>
      </c>
      <c r="J720" s="14">
        <v>0</v>
      </c>
      <c r="K720" s="14">
        <f>SUM(I720,J720)</f>
        <v>2500</v>
      </c>
    </row>
    <row r="721" spans="1:11" s="12" customFormat="1" ht="15.75">
      <c r="A721" s="8">
        <v>43056</v>
      </c>
      <c r="B721" s="9" t="s">
        <v>66</v>
      </c>
      <c r="C721" s="9">
        <v>330</v>
      </c>
      <c r="D721" s="9">
        <v>2750</v>
      </c>
      <c r="E721" s="9" t="s">
        <v>9</v>
      </c>
      <c r="F721" s="10">
        <v>8</v>
      </c>
      <c r="G721" s="10">
        <v>9</v>
      </c>
      <c r="H721" s="10">
        <v>10</v>
      </c>
      <c r="I721" s="14">
        <f>IF(E721="BUY",(G721-F721)*D721,(F721-G721)*D721)</f>
        <v>2750</v>
      </c>
      <c r="J721" s="14">
        <v>0</v>
      </c>
      <c r="K721" s="14">
        <f>SUM(I721,J721)</f>
        <v>2750</v>
      </c>
    </row>
    <row r="722" spans="1:11" s="12" customFormat="1">
      <c r="A722"/>
      <c r="B722"/>
      <c r="C722"/>
      <c r="D722"/>
      <c r="E722"/>
      <c r="F722"/>
      <c r="G722"/>
      <c r="H722"/>
      <c r="I722" s="23" t="s">
        <v>11</v>
      </c>
      <c r="J722" s="24"/>
      <c r="K722" s="27">
        <f>SUM(K8:K721)</f>
        <v>1943936.9000000001</v>
      </c>
    </row>
    <row r="723" spans="1:11" s="12" customFormat="1">
      <c r="A723"/>
      <c r="B723"/>
      <c r="C723"/>
      <c r="D723"/>
      <c r="E723"/>
      <c r="F723"/>
      <c r="G723"/>
      <c r="H723"/>
      <c r="I723" s="25"/>
      <c r="J723" s="26"/>
      <c r="K723" s="28"/>
    </row>
    <row r="724" spans="1:11" s="12" customFormat="1">
      <c r="A724"/>
      <c r="B724"/>
      <c r="C724"/>
      <c r="D724"/>
      <c r="E724"/>
      <c r="F724"/>
      <c r="G724"/>
      <c r="H724"/>
      <c r="I724" s="15"/>
      <c r="J724" s="15"/>
      <c r="K724" s="15"/>
    </row>
    <row r="725" spans="1:11" s="12" customFormat="1">
      <c r="A725"/>
      <c r="B725"/>
      <c r="C725"/>
      <c r="D725"/>
      <c r="E725"/>
      <c r="F725"/>
      <c r="G725"/>
      <c r="H725"/>
      <c r="I725"/>
      <c r="J725"/>
      <c r="K725"/>
    </row>
    <row r="726" spans="1:11" s="12" customFormat="1">
      <c r="A726"/>
      <c r="B726"/>
      <c r="C726"/>
      <c r="D726"/>
      <c r="E726"/>
      <c r="F726"/>
      <c r="G726"/>
      <c r="H726"/>
      <c r="I726"/>
      <c r="J726"/>
      <c r="K726"/>
    </row>
    <row r="727" spans="1:11" s="12" customFormat="1">
      <c r="A727"/>
      <c r="B727"/>
      <c r="C727"/>
      <c r="D727"/>
      <c r="E727"/>
      <c r="F727"/>
      <c r="G727"/>
      <c r="H727"/>
      <c r="I727"/>
      <c r="J727"/>
      <c r="K727"/>
    </row>
    <row r="728" spans="1:11" s="12" customFormat="1">
      <c r="A728"/>
      <c r="B728"/>
      <c r="C728"/>
      <c r="D728"/>
      <c r="E728"/>
      <c r="F728"/>
      <c r="G728"/>
      <c r="H728"/>
      <c r="I728"/>
      <c r="J728"/>
      <c r="K728"/>
    </row>
    <row r="729" spans="1:11" s="12" customFormat="1">
      <c r="A729"/>
      <c r="B729"/>
      <c r="C729"/>
      <c r="D729"/>
      <c r="E729"/>
      <c r="F729"/>
      <c r="G729"/>
      <c r="H729"/>
      <c r="I729"/>
      <c r="J729"/>
      <c r="K729"/>
    </row>
    <row r="730" spans="1:11" s="12" customFormat="1">
      <c r="A730"/>
      <c r="B730"/>
      <c r="C730"/>
      <c r="D730"/>
      <c r="E730"/>
      <c r="F730"/>
      <c r="G730"/>
      <c r="H730"/>
      <c r="I730"/>
      <c r="J730"/>
      <c r="K730"/>
    </row>
    <row r="731" spans="1:11" s="12" customFormat="1">
      <c r="A731"/>
      <c r="B731"/>
      <c r="C731"/>
      <c r="D731"/>
      <c r="E731"/>
      <c r="F731"/>
      <c r="G731"/>
      <c r="H731"/>
      <c r="I731"/>
      <c r="J731"/>
      <c r="K731"/>
    </row>
    <row r="732" spans="1:11" s="12" customFormat="1">
      <c r="A732"/>
      <c r="B732"/>
      <c r="C732"/>
      <c r="D732"/>
      <c r="E732"/>
      <c r="F732"/>
      <c r="G732"/>
      <c r="H732"/>
      <c r="I732"/>
      <c r="J732"/>
      <c r="K732"/>
    </row>
    <row r="733" spans="1:11" s="12" customFormat="1">
      <c r="A733"/>
      <c r="B733"/>
      <c r="C733"/>
      <c r="D733"/>
      <c r="E733"/>
      <c r="F733"/>
      <c r="G733"/>
      <c r="H733"/>
      <c r="I733"/>
      <c r="J733"/>
      <c r="K733"/>
    </row>
    <row r="734" spans="1:11" s="12" customFormat="1">
      <c r="A734"/>
      <c r="B734"/>
      <c r="C734"/>
      <c r="D734"/>
      <c r="E734"/>
      <c r="F734"/>
      <c r="G734"/>
      <c r="H734"/>
      <c r="I734"/>
      <c r="J734"/>
      <c r="K734"/>
    </row>
    <row r="735" spans="1:11" s="12" customFormat="1">
      <c r="A735"/>
      <c r="B735"/>
      <c r="C735"/>
      <c r="D735"/>
      <c r="E735"/>
      <c r="F735"/>
      <c r="G735"/>
      <c r="H735"/>
      <c r="I735"/>
      <c r="J735"/>
      <c r="K735"/>
    </row>
    <row r="736" spans="1:11" s="12" customFormat="1">
      <c r="A736"/>
      <c r="B736"/>
      <c r="C736"/>
      <c r="D736"/>
      <c r="E736"/>
      <c r="F736"/>
      <c r="G736"/>
      <c r="H736"/>
      <c r="I736"/>
      <c r="J736"/>
      <c r="K736"/>
    </row>
    <row r="737" spans="1:11" s="12" customFormat="1">
      <c r="A737"/>
      <c r="B737"/>
      <c r="C737"/>
      <c r="D737"/>
      <c r="E737"/>
      <c r="F737"/>
      <c r="G737"/>
      <c r="H737"/>
      <c r="I737"/>
      <c r="J737"/>
      <c r="K737"/>
    </row>
    <row r="738" spans="1:11" s="12" customFormat="1">
      <c r="A738"/>
      <c r="B738"/>
      <c r="C738"/>
      <c r="D738"/>
      <c r="E738"/>
      <c r="F738"/>
      <c r="G738"/>
      <c r="H738"/>
      <c r="I738"/>
      <c r="J738"/>
      <c r="K738"/>
    </row>
    <row r="739" spans="1:11" s="12" customFormat="1">
      <c r="A739"/>
      <c r="B739"/>
      <c r="C739"/>
      <c r="D739"/>
      <c r="E739"/>
      <c r="F739"/>
      <c r="G739"/>
      <c r="H739"/>
      <c r="I739"/>
      <c r="J739"/>
      <c r="K739"/>
    </row>
    <row r="740" spans="1:11" s="12" customFormat="1">
      <c r="A740"/>
      <c r="B740"/>
      <c r="C740"/>
      <c r="D740"/>
      <c r="E740"/>
      <c r="F740"/>
      <c r="G740"/>
      <c r="H740"/>
      <c r="I740"/>
      <c r="J740"/>
      <c r="K740"/>
    </row>
    <row r="741" spans="1:11" s="12" customFormat="1">
      <c r="A741"/>
      <c r="B741"/>
      <c r="C741"/>
      <c r="D741"/>
      <c r="E741"/>
      <c r="F741"/>
      <c r="G741"/>
      <c r="H741"/>
      <c r="I741"/>
      <c r="J741"/>
      <c r="K741"/>
    </row>
    <row r="742" spans="1:11" s="12" customFormat="1">
      <c r="A742"/>
      <c r="B742"/>
      <c r="C742"/>
      <c r="D742"/>
      <c r="E742"/>
      <c r="F742"/>
      <c r="G742"/>
      <c r="H742"/>
      <c r="I742"/>
      <c r="J742"/>
      <c r="K742"/>
    </row>
    <row r="743" spans="1:11" s="12" customFormat="1">
      <c r="A743"/>
      <c r="B743"/>
      <c r="C743"/>
      <c r="D743"/>
      <c r="E743"/>
      <c r="F743"/>
      <c r="G743"/>
      <c r="H743"/>
      <c r="I743"/>
      <c r="J743"/>
      <c r="K743"/>
    </row>
    <row r="744" spans="1:11" s="12" customFormat="1">
      <c r="A744"/>
      <c r="B744"/>
      <c r="C744"/>
      <c r="D744"/>
      <c r="E744"/>
      <c r="F744"/>
      <c r="G744"/>
      <c r="H744"/>
      <c r="I744"/>
      <c r="J744"/>
      <c r="K744"/>
    </row>
    <row r="745" spans="1:11" s="12" customFormat="1">
      <c r="A745"/>
      <c r="B745"/>
      <c r="C745"/>
      <c r="D745"/>
      <c r="E745"/>
      <c r="F745"/>
      <c r="G745"/>
      <c r="H745"/>
      <c r="I745"/>
      <c r="J745"/>
      <c r="K745"/>
    </row>
    <row r="746" spans="1:11" s="12" customFormat="1">
      <c r="A746"/>
      <c r="B746"/>
      <c r="C746"/>
      <c r="D746"/>
      <c r="E746"/>
      <c r="F746"/>
      <c r="G746"/>
      <c r="H746"/>
      <c r="I746"/>
      <c r="J746"/>
      <c r="K746"/>
    </row>
    <row r="747" spans="1:11" s="12" customFormat="1">
      <c r="A747"/>
      <c r="B747"/>
      <c r="C747"/>
      <c r="D747"/>
      <c r="E747"/>
      <c r="F747"/>
      <c r="G747"/>
      <c r="H747"/>
      <c r="I747"/>
      <c r="J747"/>
      <c r="K747"/>
    </row>
    <row r="748" spans="1:11" s="12" customFormat="1">
      <c r="A748"/>
      <c r="B748"/>
      <c r="C748"/>
      <c r="D748"/>
      <c r="E748"/>
      <c r="F748"/>
      <c r="G748"/>
      <c r="H748"/>
      <c r="I748"/>
      <c r="J748"/>
      <c r="K748"/>
    </row>
    <row r="749" spans="1:11" s="12" customFormat="1">
      <c r="A749"/>
      <c r="B749"/>
      <c r="C749"/>
      <c r="D749"/>
      <c r="E749"/>
      <c r="F749"/>
      <c r="G749"/>
      <c r="H749"/>
      <c r="I749"/>
      <c r="J749"/>
      <c r="K749"/>
    </row>
    <row r="750" spans="1:11" s="12" customFormat="1">
      <c r="A750"/>
      <c r="B750"/>
      <c r="C750"/>
      <c r="D750"/>
      <c r="E750"/>
      <c r="F750"/>
      <c r="G750"/>
      <c r="H750"/>
      <c r="I750"/>
      <c r="J750"/>
      <c r="K750"/>
    </row>
    <row r="751" spans="1:11" s="12" customFormat="1">
      <c r="A751"/>
      <c r="B751"/>
      <c r="C751"/>
      <c r="D751"/>
      <c r="E751"/>
      <c r="F751"/>
      <c r="G751"/>
      <c r="H751"/>
      <c r="I751"/>
      <c r="J751"/>
      <c r="K751"/>
    </row>
    <row r="752" spans="1:11" s="12" customFormat="1">
      <c r="A752"/>
      <c r="B752"/>
      <c r="C752"/>
      <c r="D752"/>
      <c r="E752"/>
      <c r="F752"/>
      <c r="G752"/>
      <c r="H752"/>
      <c r="I752"/>
      <c r="J752"/>
      <c r="K752"/>
    </row>
    <row r="753" spans="1:11" s="12" customFormat="1">
      <c r="A753"/>
      <c r="B753"/>
      <c r="C753"/>
      <c r="D753"/>
      <c r="E753"/>
      <c r="F753"/>
      <c r="G753"/>
      <c r="H753"/>
      <c r="I753"/>
      <c r="J753"/>
      <c r="K753"/>
    </row>
    <row r="754" spans="1:11" s="12" customFormat="1">
      <c r="A754"/>
      <c r="B754"/>
      <c r="C754"/>
      <c r="D754"/>
      <c r="E754"/>
      <c r="F754"/>
      <c r="G754"/>
      <c r="H754"/>
      <c r="I754"/>
      <c r="J754"/>
      <c r="K754"/>
    </row>
    <row r="755" spans="1:11" s="12" customFormat="1">
      <c r="A755"/>
      <c r="B755"/>
      <c r="C755"/>
      <c r="D755"/>
      <c r="E755"/>
      <c r="F755"/>
      <c r="G755"/>
      <c r="H755"/>
      <c r="I755"/>
      <c r="J755"/>
      <c r="K755"/>
    </row>
    <row r="756" spans="1:11" s="12" customFormat="1">
      <c r="A756"/>
      <c r="B756"/>
      <c r="C756"/>
      <c r="D756"/>
      <c r="E756"/>
      <c r="F756"/>
      <c r="G756"/>
      <c r="H756"/>
      <c r="I756"/>
      <c r="J756"/>
      <c r="K756"/>
    </row>
    <row r="757" spans="1:11" s="12" customFormat="1">
      <c r="A757"/>
      <c r="B757"/>
      <c r="C757"/>
      <c r="D757"/>
      <c r="E757"/>
      <c r="F757"/>
      <c r="G757"/>
      <c r="H757"/>
      <c r="I757"/>
      <c r="J757"/>
      <c r="K757"/>
    </row>
    <row r="758" spans="1:11" s="12" customFormat="1">
      <c r="A758"/>
      <c r="B758"/>
      <c r="C758"/>
      <c r="D758"/>
      <c r="E758"/>
      <c r="F758"/>
      <c r="G758"/>
      <c r="H758"/>
      <c r="I758"/>
      <c r="J758"/>
      <c r="K758"/>
    </row>
    <row r="759" spans="1:11" s="12" customFormat="1">
      <c r="A759"/>
      <c r="B759"/>
      <c r="C759"/>
      <c r="D759"/>
      <c r="E759"/>
      <c r="F759"/>
      <c r="G759"/>
      <c r="H759"/>
      <c r="I759"/>
      <c r="J759"/>
      <c r="K759"/>
    </row>
    <row r="760" spans="1:11" s="12" customFormat="1">
      <c r="A760"/>
      <c r="B760"/>
      <c r="C760"/>
      <c r="D760"/>
      <c r="E760"/>
      <c r="F760"/>
      <c r="G760"/>
      <c r="H760"/>
      <c r="I760"/>
      <c r="J760"/>
      <c r="K760"/>
    </row>
    <row r="761" spans="1:11" s="12" customFormat="1">
      <c r="A761"/>
      <c r="B761"/>
      <c r="C761"/>
      <c r="D761"/>
      <c r="E761"/>
      <c r="F761"/>
      <c r="G761"/>
      <c r="H761"/>
      <c r="I761"/>
      <c r="J761"/>
      <c r="K761"/>
    </row>
    <row r="762" spans="1:11" ht="15" customHeight="1"/>
    <row r="763" spans="1:11" ht="15" customHeight="1"/>
  </sheetData>
  <mergeCells count="14">
    <mergeCell ref="A5:A7"/>
    <mergeCell ref="B5:B7"/>
    <mergeCell ref="C5:C7"/>
    <mergeCell ref="D5:D7"/>
    <mergeCell ref="E5:E7"/>
    <mergeCell ref="I5:J6"/>
    <mergeCell ref="K5:K7"/>
    <mergeCell ref="I722:J723"/>
    <mergeCell ref="K722:K723"/>
    <mergeCell ref="C2:H3"/>
    <mergeCell ref="F5:F7"/>
    <mergeCell ref="G5:G7"/>
    <mergeCell ref="H5:H7"/>
    <mergeCell ref="K1:L4"/>
  </mergeCells>
  <conditionalFormatting sqref="I5:I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4"/>
  <sheetViews>
    <sheetView topLeftCell="A8" workbookViewId="0">
      <selection activeCell="A8" sqref="A8"/>
    </sheetView>
  </sheetViews>
  <sheetFormatPr defaultColWidth="16.140625" defaultRowHeight="15"/>
  <cols>
    <col min="1" max="1" width="17.140625" customWidth="1"/>
    <col min="2" max="2" width="24.42578125" bestFit="1" customWidth="1"/>
    <col min="3" max="3" width="13.7109375" bestFit="1" customWidth="1"/>
    <col min="4" max="4" width="10" customWidth="1"/>
    <col min="5" max="5" width="8.5703125" customWidth="1"/>
    <col min="6" max="6" width="8.28515625" customWidth="1"/>
    <col min="7" max="7" width="8.5703125" customWidth="1"/>
    <col min="8" max="8" width="7.42578125" customWidth="1"/>
    <col min="9" max="9" width="12.140625" customWidth="1"/>
    <col min="10" max="10" width="12.7109375" customWidth="1"/>
    <col min="11" max="11" width="15.28515625" customWidth="1"/>
  </cols>
  <sheetData>
    <row r="1" spans="1:12" ht="21">
      <c r="A1" s="1"/>
      <c r="B1" s="2"/>
      <c r="C1" s="2"/>
      <c r="D1" s="2"/>
      <c r="E1" s="2"/>
      <c r="F1" s="2"/>
      <c r="G1" s="2"/>
      <c r="H1" s="2"/>
      <c r="I1" s="2"/>
      <c r="J1" s="2"/>
      <c r="K1" s="29"/>
      <c r="L1" s="29"/>
    </row>
    <row r="2" spans="1:12" ht="21">
      <c r="A2" s="3"/>
      <c r="B2" s="4"/>
      <c r="C2" s="29" t="s">
        <v>16</v>
      </c>
      <c r="D2" s="29"/>
      <c r="E2" s="29"/>
      <c r="F2" s="29"/>
      <c r="G2" s="29"/>
      <c r="H2" s="29"/>
      <c r="I2" s="4"/>
      <c r="J2" s="4"/>
      <c r="K2" s="29"/>
      <c r="L2" s="29"/>
    </row>
    <row r="3" spans="1:12" ht="21">
      <c r="A3" s="3"/>
      <c r="B3" s="4"/>
      <c r="C3" s="29"/>
      <c r="D3" s="29"/>
      <c r="E3" s="29"/>
      <c r="F3" s="29"/>
      <c r="G3" s="29"/>
      <c r="H3" s="29"/>
      <c r="I3" s="4"/>
      <c r="J3" s="4"/>
      <c r="K3" s="29"/>
      <c r="L3" s="29"/>
    </row>
    <row r="4" spans="1:12" ht="21">
      <c r="A4" s="5"/>
      <c r="B4" s="6"/>
      <c r="C4" s="6"/>
      <c r="D4" s="6"/>
      <c r="E4" s="6"/>
      <c r="F4" s="6"/>
      <c r="G4" s="6"/>
      <c r="H4" s="6"/>
      <c r="I4" s="6"/>
      <c r="J4" s="6"/>
      <c r="K4" s="29"/>
      <c r="L4" s="29"/>
    </row>
    <row r="5" spans="1:12" ht="15" customHeight="1">
      <c r="A5" s="31" t="s">
        <v>0</v>
      </c>
      <c r="B5" s="19" t="s">
        <v>1</v>
      </c>
      <c r="C5" s="33" t="s">
        <v>2</v>
      </c>
      <c r="D5" s="19" t="s">
        <v>18</v>
      </c>
      <c r="E5" s="19" t="s">
        <v>3</v>
      </c>
      <c r="F5" s="30" t="s">
        <v>4</v>
      </c>
      <c r="G5" s="30" t="s">
        <v>5</v>
      </c>
      <c r="H5" s="30" t="s">
        <v>6</v>
      </c>
      <c r="I5" s="19" t="s">
        <v>7</v>
      </c>
      <c r="J5" s="19"/>
      <c r="K5" s="30" t="s">
        <v>8</v>
      </c>
      <c r="L5" s="18"/>
    </row>
    <row r="6" spans="1:12" ht="15" customHeight="1">
      <c r="A6" s="31"/>
      <c r="B6" s="32"/>
      <c r="C6" s="34"/>
      <c r="D6" s="19"/>
      <c r="E6" s="19"/>
      <c r="F6" s="30"/>
      <c r="G6" s="30"/>
      <c r="H6" s="30"/>
      <c r="I6" s="19"/>
      <c r="J6" s="19"/>
      <c r="K6" s="30"/>
      <c r="L6" s="17" t="s">
        <v>234</v>
      </c>
    </row>
    <row r="7" spans="1:12" ht="15.75">
      <c r="A7" s="31"/>
      <c r="B7" s="32"/>
      <c r="C7" s="35"/>
      <c r="D7" s="19"/>
      <c r="E7" s="19"/>
      <c r="F7" s="30"/>
      <c r="G7" s="30"/>
      <c r="H7" s="30"/>
      <c r="I7" s="13" t="s">
        <v>5</v>
      </c>
      <c r="J7" s="13" t="s">
        <v>6</v>
      </c>
      <c r="K7" s="30"/>
      <c r="L7" s="16"/>
    </row>
    <row r="8" spans="1:12" ht="15.75">
      <c r="A8" s="9"/>
      <c r="C8" s="9"/>
      <c r="D8" s="9"/>
      <c r="E8" s="9"/>
      <c r="F8" s="10"/>
      <c r="G8" s="10"/>
      <c r="H8" s="10"/>
      <c r="I8" s="10"/>
      <c r="J8" s="10"/>
      <c r="K8" s="11"/>
    </row>
    <row r="9" spans="1:12" s="12" customFormat="1" ht="15.75">
      <c r="A9" s="8">
        <v>43895</v>
      </c>
      <c r="B9" s="9" t="s">
        <v>162</v>
      </c>
      <c r="C9" s="9">
        <v>29000</v>
      </c>
      <c r="D9" s="9">
        <v>20</v>
      </c>
      <c r="E9" s="9" t="s">
        <v>9</v>
      </c>
      <c r="F9" s="10">
        <v>105</v>
      </c>
      <c r="G9" s="10">
        <v>150</v>
      </c>
      <c r="H9" s="10">
        <v>280</v>
      </c>
      <c r="I9" s="10">
        <f t="shared" ref="I9" si="0">IF(E9="BUY",(G9-F9)*D9,(F9-G9)*D9)</f>
        <v>900</v>
      </c>
      <c r="J9" s="10">
        <v>0</v>
      </c>
      <c r="K9" s="11">
        <f t="shared" ref="K9" si="1">SUM(I9,J9)</f>
        <v>900</v>
      </c>
      <c r="L9" s="11">
        <v>35.299999999999997</v>
      </c>
    </row>
    <row r="10" spans="1:12" s="12" customFormat="1" ht="15.75">
      <c r="A10" s="8">
        <v>43887</v>
      </c>
      <c r="B10" s="9" t="s">
        <v>161</v>
      </c>
      <c r="C10" s="9">
        <v>30200</v>
      </c>
      <c r="D10" s="9">
        <v>20</v>
      </c>
      <c r="E10" s="9" t="s">
        <v>9</v>
      </c>
      <c r="F10" s="10">
        <v>200</v>
      </c>
      <c r="G10" s="10">
        <v>235</v>
      </c>
      <c r="H10" s="10">
        <v>280</v>
      </c>
      <c r="I10" s="10">
        <f t="shared" ref="I10" si="2">IF(E10="BUY",(G10-F10)*D10,(F10-G10)*D10)</f>
        <v>700</v>
      </c>
      <c r="J10" s="10">
        <f t="shared" ref="J10" si="3">IF(H10=0,"0.00",IF(E10="BUY",(H10-G10)*D10,(G10-H10)*D10))</f>
        <v>900</v>
      </c>
      <c r="K10" s="11">
        <f t="shared" ref="K10" si="4">SUM(I10,J10)</f>
        <v>1600</v>
      </c>
      <c r="L10" s="11">
        <v>165.3</v>
      </c>
    </row>
    <row r="11" spans="1:12" s="12" customFormat="1" ht="15.75">
      <c r="A11" s="8">
        <v>43879</v>
      </c>
      <c r="B11" s="9" t="s">
        <v>162</v>
      </c>
      <c r="C11" s="9">
        <v>30800</v>
      </c>
      <c r="D11" s="9">
        <v>20</v>
      </c>
      <c r="E11" s="9" t="s">
        <v>9</v>
      </c>
      <c r="F11" s="10">
        <v>461</v>
      </c>
      <c r="G11" s="10">
        <v>500</v>
      </c>
      <c r="H11" s="10">
        <v>550</v>
      </c>
      <c r="I11" s="10">
        <f t="shared" ref="I11" si="5">IF(E11="BUY",(G11-F11)*D11,(F11-G11)*D11)</f>
        <v>780</v>
      </c>
      <c r="J11" s="10">
        <v>0</v>
      </c>
      <c r="K11" s="11">
        <f t="shared" ref="K11" si="6">SUM(I11,J11)</f>
        <v>780</v>
      </c>
      <c r="L11" s="11">
        <v>388.2</v>
      </c>
    </row>
    <row r="12" spans="1:12" s="12" customFormat="1" ht="15.75">
      <c r="A12" s="8">
        <v>43868</v>
      </c>
      <c r="B12" s="9" t="s">
        <v>161</v>
      </c>
      <c r="C12" s="9">
        <v>31200</v>
      </c>
      <c r="D12" s="9">
        <v>20</v>
      </c>
      <c r="E12" s="9" t="s">
        <v>9</v>
      </c>
      <c r="F12" s="10">
        <v>240</v>
      </c>
      <c r="G12" s="10">
        <v>290</v>
      </c>
      <c r="H12" s="10">
        <v>340</v>
      </c>
      <c r="I12" s="10">
        <f t="shared" ref="I12" si="7">IF(E12="BUY",(G12-F12)*D12,(F12-G12)*D12)</f>
        <v>1000</v>
      </c>
      <c r="J12" s="10">
        <v>0</v>
      </c>
      <c r="K12" s="11">
        <f t="shared" ref="K12" si="8">SUM(I12,J12)</f>
        <v>1000</v>
      </c>
      <c r="L12" s="11">
        <v>190</v>
      </c>
    </row>
    <row r="13" spans="1:12" s="12" customFormat="1" ht="15.75">
      <c r="A13" s="8">
        <v>43866</v>
      </c>
      <c r="B13" s="9" t="s">
        <v>161</v>
      </c>
      <c r="C13" s="9">
        <v>30700</v>
      </c>
      <c r="D13" s="9">
        <v>20</v>
      </c>
      <c r="E13" s="9" t="s">
        <v>9</v>
      </c>
      <c r="F13" s="10">
        <v>205</v>
      </c>
      <c r="G13" s="10">
        <v>250</v>
      </c>
      <c r="H13" s="10">
        <v>300</v>
      </c>
      <c r="I13" s="10">
        <f t="shared" ref="I13" si="9">IF(E13="BUY",(G13-F13)*D13,(F13-G13)*D13)</f>
        <v>900</v>
      </c>
      <c r="J13" s="10">
        <f t="shared" ref="J13" si="10">IF(H13=0,"0.00",IF(E13="BUY",(H13-G13)*D13,(G13-H13)*D13))</f>
        <v>1000</v>
      </c>
      <c r="K13" s="11">
        <f t="shared" ref="K13" si="11">SUM(I13,J13)</f>
        <v>1900</v>
      </c>
      <c r="L13" s="11">
        <v>150</v>
      </c>
    </row>
    <row r="14" spans="1:12" s="12" customFormat="1" ht="15.75">
      <c r="A14" s="8">
        <v>43865</v>
      </c>
      <c r="B14" s="9" t="s">
        <v>161</v>
      </c>
      <c r="C14" s="9">
        <v>30300</v>
      </c>
      <c r="D14" s="9">
        <v>20</v>
      </c>
      <c r="E14" s="9" t="s">
        <v>9</v>
      </c>
      <c r="F14" s="10">
        <v>211.1</v>
      </c>
      <c r="G14" s="10">
        <v>253</v>
      </c>
      <c r="H14" s="10">
        <v>300</v>
      </c>
      <c r="I14" s="10">
        <f t="shared" ref="I14" si="12">IF(E14="BUY",(G14-F14)*D14,(F14-G14)*D14)</f>
        <v>838.00000000000011</v>
      </c>
      <c r="J14" s="10">
        <f t="shared" ref="J14" si="13">IF(H14=0,"0.00",IF(E14="BUY",(H14-G14)*D14,(G14-H14)*D14))</f>
        <v>940</v>
      </c>
      <c r="K14" s="11">
        <f t="shared" ref="K14" si="14">SUM(I14,J14)</f>
        <v>1778</v>
      </c>
      <c r="L14" s="11">
        <v>150</v>
      </c>
    </row>
    <row r="15" spans="1:12" s="12" customFormat="1" ht="15.75">
      <c r="A15" s="8">
        <v>43864</v>
      </c>
      <c r="B15" s="9" t="s">
        <v>161</v>
      </c>
      <c r="C15" s="9">
        <v>30000</v>
      </c>
      <c r="D15" s="9">
        <v>20</v>
      </c>
      <c r="E15" s="9" t="s">
        <v>9</v>
      </c>
      <c r="F15" s="10">
        <v>170</v>
      </c>
      <c r="G15" s="10">
        <v>210</v>
      </c>
      <c r="H15" s="10">
        <v>260</v>
      </c>
      <c r="I15" s="10">
        <f t="shared" ref="I15" si="15">IF(E15="BUY",(G15-F15)*D15,(F15-G15)*D15)</f>
        <v>800</v>
      </c>
      <c r="J15" s="10">
        <v>0</v>
      </c>
      <c r="K15" s="11">
        <f t="shared" ref="K15" si="16">SUM(I15,J15)</f>
        <v>800</v>
      </c>
      <c r="L15" s="11">
        <v>125</v>
      </c>
    </row>
    <row r="16" spans="1:12" s="12" customFormat="1" ht="15.75">
      <c r="A16" s="8">
        <v>43862</v>
      </c>
      <c r="B16" s="9" t="s">
        <v>162</v>
      </c>
      <c r="C16" s="9">
        <v>30500</v>
      </c>
      <c r="D16" s="9">
        <v>20</v>
      </c>
      <c r="E16" s="9" t="s">
        <v>9</v>
      </c>
      <c r="F16" s="10">
        <v>390</v>
      </c>
      <c r="G16" s="10">
        <v>436</v>
      </c>
      <c r="H16" s="10">
        <v>565</v>
      </c>
      <c r="I16" s="10">
        <f t="shared" ref="I16" si="17">IF(E16="BUY",(G16-F16)*D16,(F16-G16)*D16)</f>
        <v>920</v>
      </c>
      <c r="J16" s="10">
        <f t="shared" ref="J16" si="18">IF(H16=0,"0.00",IF(E16="BUY",(H16-G16)*D16,(G16-H16)*D16))</f>
        <v>2580</v>
      </c>
      <c r="K16" s="11">
        <f t="shared" ref="K16" si="19">SUM(I16,J16)</f>
        <v>3500</v>
      </c>
      <c r="L16" s="11">
        <v>305</v>
      </c>
    </row>
    <row r="17" spans="1:12" s="12" customFormat="1" ht="15.75">
      <c r="A17" s="8">
        <v>43861</v>
      </c>
      <c r="B17" s="9" t="s">
        <v>162</v>
      </c>
      <c r="C17" s="9">
        <v>30700</v>
      </c>
      <c r="D17" s="9">
        <v>20</v>
      </c>
      <c r="E17" s="9" t="s">
        <v>9</v>
      </c>
      <c r="F17" s="10">
        <v>410</v>
      </c>
      <c r="G17" s="10">
        <v>450</v>
      </c>
      <c r="H17" s="10">
        <v>500</v>
      </c>
      <c r="I17" s="10">
        <f t="shared" ref="I17" si="20">IF(E17="BUY",(G17-F17)*D17,(F17-G17)*D17)</f>
        <v>800</v>
      </c>
      <c r="J17" s="10">
        <v>0</v>
      </c>
      <c r="K17" s="11">
        <f t="shared" ref="K17" si="21">SUM(I17,J17)</f>
        <v>800</v>
      </c>
      <c r="L17" s="11">
        <v>350</v>
      </c>
    </row>
    <row r="18" spans="1:12" s="12" customFormat="1" ht="15.75">
      <c r="A18" s="8">
        <v>43858</v>
      </c>
      <c r="B18" s="9" t="s">
        <v>161</v>
      </c>
      <c r="C18" s="9">
        <v>31000</v>
      </c>
      <c r="D18" s="9">
        <v>20</v>
      </c>
      <c r="E18" s="9" t="s">
        <v>9</v>
      </c>
      <c r="F18" s="10">
        <v>165</v>
      </c>
      <c r="G18" s="10">
        <v>200</v>
      </c>
      <c r="H18" s="10">
        <v>240</v>
      </c>
      <c r="I18" s="10">
        <f t="shared" ref="I18" si="22">IF(E18="BUY",(G18-F18)*D18,(F18-G18)*D18)</f>
        <v>700</v>
      </c>
      <c r="J18" s="10">
        <v>0</v>
      </c>
      <c r="K18" s="11">
        <f t="shared" ref="K18" si="23">SUM(I18,J18)</f>
        <v>700</v>
      </c>
      <c r="L18" s="11">
        <v>115</v>
      </c>
    </row>
    <row r="19" spans="1:12" s="12" customFormat="1" ht="15.75">
      <c r="A19" s="8">
        <v>43857</v>
      </c>
      <c r="B19" s="9" t="s">
        <v>161</v>
      </c>
      <c r="C19" s="9">
        <v>31100</v>
      </c>
      <c r="D19" s="9">
        <v>20</v>
      </c>
      <c r="E19" s="9" t="s">
        <v>9</v>
      </c>
      <c r="F19" s="10">
        <v>260</v>
      </c>
      <c r="G19" s="10">
        <v>290</v>
      </c>
      <c r="H19" s="10">
        <v>350</v>
      </c>
      <c r="I19" s="10">
        <f t="shared" ref="I19" si="24">IF(E19="BUY",(G19-F19)*D19,(F19-G19)*D19)</f>
        <v>600</v>
      </c>
      <c r="J19" s="10">
        <v>0</v>
      </c>
      <c r="K19" s="11">
        <f t="shared" ref="K19" si="25">SUM(I19,J19)</f>
        <v>600</v>
      </c>
      <c r="L19" s="11">
        <v>203.3</v>
      </c>
    </row>
    <row r="20" spans="1:12" s="12" customFormat="1" ht="15.75">
      <c r="A20" s="8">
        <v>43853</v>
      </c>
      <c r="B20" s="9" t="s">
        <v>161</v>
      </c>
      <c r="C20" s="9">
        <v>30900</v>
      </c>
      <c r="D20" s="9">
        <v>20</v>
      </c>
      <c r="E20" s="9" t="s">
        <v>9</v>
      </c>
      <c r="F20" s="10">
        <v>305</v>
      </c>
      <c r="G20" s="10">
        <v>335</v>
      </c>
      <c r="H20" s="10">
        <v>380</v>
      </c>
      <c r="I20" s="10">
        <f t="shared" ref="I20" si="26">IF(E20="BUY",(G20-F20)*D20,(F20-G20)*D20)</f>
        <v>600</v>
      </c>
      <c r="J20" s="10">
        <f t="shared" ref="J20" si="27">IF(H20=0,"0.00",IF(E20="BUY",(H20-G20)*D20,(G20-H20)*D20))</f>
        <v>900</v>
      </c>
      <c r="K20" s="11">
        <f t="shared" ref="K20" si="28">SUM(I20,J20)</f>
        <v>1500</v>
      </c>
      <c r="L20" s="11">
        <v>265.3</v>
      </c>
    </row>
    <row r="21" spans="1:12" s="12" customFormat="1" ht="15.75">
      <c r="A21" s="8">
        <v>43846</v>
      </c>
      <c r="B21" s="9" t="s">
        <v>162</v>
      </c>
      <c r="C21" s="9">
        <v>31900</v>
      </c>
      <c r="D21" s="9">
        <v>20</v>
      </c>
      <c r="E21" s="9" t="s">
        <v>9</v>
      </c>
      <c r="F21" s="10">
        <v>70</v>
      </c>
      <c r="G21" s="10">
        <v>100</v>
      </c>
      <c r="H21" s="10">
        <v>130</v>
      </c>
      <c r="I21" s="10">
        <f t="shared" ref="I21" si="29">IF(E21="BUY",(G21-F21)*D21,(F21-G21)*D21)</f>
        <v>600</v>
      </c>
      <c r="J21" s="10">
        <v>0</v>
      </c>
      <c r="K21" s="11">
        <f t="shared" ref="K21" si="30">SUM(I21,J21)</f>
        <v>600</v>
      </c>
      <c r="L21" s="11">
        <v>35</v>
      </c>
    </row>
    <row r="22" spans="1:12" s="12" customFormat="1" ht="15.75">
      <c r="A22" s="8">
        <v>43844</v>
      </c>
      <c r="B22" s="9" t="s">
        <v>161</v>
      </c>
      <c r="C22" s="9">
        <v>32100</v>
      </c>
      <c r="D22" s="9">
        <v>20</v>
      </c>
      <c r="E22" s="9" t="s">
        <v>9</v>
      </c>
      <c r="F22" s="10">
        <v>220</v>
      </c>
      <c r="G22" s="10">
        <v>170</v>
      </c>
      <c r="H22" s="10">
        <v>0</v>
      </c>
      <c r="I22" s="10">
        <f t="shared" ref="I22" si="31">IF(E22="BUY",(G22-F22)*D22,(F22-G22)*D22)</f>
        <v>-1000</v>
      </c>
      <c r="J22" s="10">
        <v>0</v>
      </c>
      <c r="K22" s="11">
        <f t="shared" ref="K22" si="32">SUM(I22,J22)</f>
        <v>-1000</v>
      </c>
      <c r="L22" s="11">
        <v>170</v>
      </c>
    </row>
    <row r="23" spans="1:12" s="12" customFormat="1" ht="15.75">
      <c r="A23" s="8">
        <v>43843</v>
      </c>
      <c r="B23" s="9" t="s">
        <v>162</v>
      </c>
      <c r="C23" s="9">
        <v>32100</v>
      </c>
      <c r="D23" s="9">
        <v>20</v>
      </c>
      <c r="E23" s="9" t="s">
        <v>9</v>
      </c>
      <c r="F23" s="10">
        <v>180</v>
      </c>
      <c r="G23" s="10">
        <v>230</v>
      </c>
      <c r="H23" s="10">
        <v>280</v>
      </c>
      <c r="I23" s="10">
        <f t="shared" ref="I23" si="33">IF(E23="BUY",(G23-F23)*D23,(F23-G23)*D23)</f>
        <v>1000</v>
      </c>
      <c r="J23" s="10">
        <v>0</v>
      </c>
      <c r="K23" s="11">
        <f t="shared" ref="K23" si="34">SUM(I23,J23)</f>
        <v>1000</v>
      </c>
      <c r="L23" s="11">
        <v>140</v>
      </c>
    </row>
    <row r="24" spans="1:12" s="12" customFormat="1" ht="15.75">
      <c r="A24" s="8">
        <v>43840</v>
      </c>
      <c r="B24" s="9" t="s">
        <v>162</v>
      </c>
      <c r="C24" s="9">
        <v>32000</v>
      </c>
      <c r="D24" s="9">
        <v>20</v>
      </c>
      <c r="E24" s="9" t="s">
        <v>9</v>
      </c>
      <c r="F24" s="10">
        <v>244</v>
      </c>
      <c r="G24" s="10">
        <v>204</v>
      </c>
      <c r="H24" s="10">
        <v>0</v>
      </c>
      <c r="I24" s="10">
        <f t="shared" ref="I24" si="35">IF(E24="BUY",(G24-F24)*D24,(F24-G24)*D24)</f>
        <v>-800</v>
      </c>
      <c r="J24" s="10">
        <v>0</v>
      </c>
      <c r="K24" s="11">
        <f t="shared" ref="K24" si="36">SUM(I24,J24)</f>
        <v>-800</v>
      </c>
      <c r="L24" s="11">
        <v>204</v>
      </c>
    </row>
    <row r="25" spans="1:12" s="12" customFormat="1" ht="15.75">
      <c r="A25" s="8">
        <v>43839</v>
      </c>
      <c r="B25" s="9" t="s">
        <v>162</v>
      </c>
      <c r="C25" s="9">
        <v>31700</v>
      </c>
      <c r="D25" s="9">
        <v>20</v>
      </c>
      <c r="E25" s="9" t="s">
        <v>9</v>
      </c>
      <c r="F25" s="10">
        <v>69</v>
      </c>
      <c r="G25" s="10">
        <v>89</v>
      </c>
      <c r="H25" s="10">
        <v>109</v>
      </c>
      <c r="I25" s="10">
        <f t="shared" ref="I25" si="37">IF(E25="BUY",(G25-F25)*D25,(F25-G25)*D25)</f>
        <v>400</v>
      </c>
      <c r="J25" s="10">
        <v>0</v>
      </c>
      <c r="K25" s="11">
        <f t="shared" ref="K25" si="38">SUM(I25,J25)</f>
        <v>400</v>
      </c>
      <c r="L25" s="11">
        <v>40</v>
      </c>
    </row>
    <row r="26" spans="1:12" s="12" customFormat="1" ht="15.75">
      <c r="A26" s="8">
        <v>43838</v>
      </c>
      <c r="B26" s="9" t="s">
        <v>161</v>
      </c>
      <c r="C26" s="9">
        <v>31100</v>
      </c>
      <c r="D26" s="9">
        <v>20</v>
      </c>
      <c r="E26" s="9" t="s">
        <v>9</v>
      </c>
      <c r="F26" s="10">
        <v>230</v>
      </c>
      <c r="G26" s="10">
        <v>270</v>
      </c>
      <c r="H26" s="10">
        <v>310</v>
      </c>
      <c r="I26" s="10">
        <f t="shared" ref="I26" si="39">IF(E26="BUY",(G26-F26)*D26,(F26-G26)*D26)</f>
        <v>800</v>
      </c>
      <c r="J26" s="10">
        <f t="shared" ref="J26" si="40">IF(H26=0,"0.00",IF(E26="BUY",(H26-G26)*D26,(G26-H26)*D26))</f>
        <v>800</v>
      </c>
      <c r="K26" s="11">
        <f t="shared" ref="K26" si="41">SUM(I26,J26)</f>
        <v>1600</v>
      </c>
      <c r="L26" s="11">
        <v>185</v>
      </c>
    </row>
    <row r="27" spans="1:12" s="12" customFormat="1" ht="15.75">
      <c r="A27" s="8">
        <v>43837</v>
      </c>
      <c r="B27" s="9" t="s">
        <v>161</v>
      </c>
      <c r="C27" s="9">
        <v>31400</v>
      </c>
      <c r="D27" s="9">
        <v>20</v>
      </c>
      <c r="E27" s="9" t="s">
        <v>9</v>
      </c>
      <c r="F27" s="10">
        <v>185</v>
      </c>
      <c r="G27" s="10">
        <v>188</v>
      </c>
      <c r="H27" s="10">
        <v>0</v>
      </c>
      <c r="I27" s="10">
        <f t="shared" ref="I27" si="42">IF(E27="BUY",(G27-F27)*D27,(F27-G27)*D27)</f>
        <v>60</v>
      </c>
      <c r="J27" s="10" t="str">
        <f t="shared" ref="J27" si="43">IF(H27=0,"0.00",IF(E27="BUY",(H27-G27)*D27,(G27-H27)*D27))</f>
        <v>0.00</v>
      </c>
      <c r="K27" s="11">
        <f t="shared" ref="K27" si="44">SUM(I27,J27)</f>
        <v>60</v>
      </c>
      <c r="L27" s="11">
        <v>0</v>
      </c>
    </row>
    <row r="28" spans="1:12" s="12" customFormat="1" ht="15.75">
      <c r="A28" s="8">
        <v>43837</v>
      </c>
      <c r="B28" s="9" t="s">
        <v>161</v>
      </c>
      <c r="C28" s="9">
        <v>31800</v>
      </c>
      <c r="D28" s="9">
        <v>20</v>
      </c>
      <c r="E28" s="9" t="s">
        <v>9</v>
      </c>
      <c r="F28" s="10">
        <v>181</v>
      </c>
      <c r="G28" s="10">
        <v>131.1</v>
      </c>
      <c r="H28" s="10">
        <v>0</v>
      </c>
      <c r="I28" s="10">
        <f t="shared" ref="I28" si="45">IF(E28="BUY",(G28-F28)*D28,(F28-G28)*D28)</f>
        <v>-998.00000000000011</v>
      </c>
      <c r="J28" s="10" t="str">
        <f t="shared" ref="J28" si="46">IF(H28=0,"0.00",IF(E28="BUY",(H28-G28)*D28,(G28-H28)*D28))</f>
        <v>0.00</v>
      </c>
      <c r="K28" s="11">
        <f t="shared" ref="K28" si="47">SUM(I28,J28)</f>
        <v>-998.00000000000011</v>
      </c>
      <c r="L28" s="11">
        <v>131.1</v>
      </c>
    </row>
    <row r="29" spans="1:12" s="12" customFormat="1" ht="15.75">
      <c r="A29" s="8">
        <v>43836</v>
      </c>
      <c r="B29" s="9" t="s">
        <v>49</v>
      </c>
      <c r="C29" s="9">
        <v>12000</v>
      </c>
      <c r="D29" s="9">
        <v>75</v>
      </c>
      <c r="E29" s="9" t="s">
        <v>9</v>
      </c>
      <c r="F29" s="10">
        <v>63.2</v>
      </c>
      <c r="G29" s="10">
        <v>63.2</v>
      </c>
      <c r="H29" s="10">
        <v>0</v>
      </c>
      <c r="I29" s="10">
        <f t="shared" ref="I29" si="48">IF(E29="BUY",(G29-F29)*D29,(F29-G29)*D29)</f>
        <v>0</v>
      </c>
      <c r="J29" s="10" t="str">
        <f t="shared" ref="J29" si="49">IF(H29=0,"0.00",IF(E29="BUY",(H29-G29)*D29,(G29-H29)*D29))</f>
        <v>0.00</v>
      </c>
      <c r="K29" s="11">
        <f t="shared" ref="K29" si="50">SUM(I29,J29)</f>
        <v>0</v>
      </c>
      <c r="L29" s="11">
        <v>0</v>
      </c>
    </row>
    <row r="30" spans="1:12" s="12" customFormat="1" ht="15.75">
      <c r="A30" s="8">
        <v>43833</v>
      </c>
      <c r="B30" s="9" t="s">
        <v>161</v>
      </c>
      <c r="C30" s="9">
        <v>32300</v>
      </c>
      <c r="D30" s="9">
        <v>20</v>
      </c>
      <c r="E30" s="9" t="s">
        <v>9</v>
      </c>
      <c r="F30" s="10">
        <v>192</v>
      </c>
      <c r="G30" s="10">
        <v>41</v>
      </c>
      <c r="H30" s="10">
        <v>0</v>
      </c>
      <c r="I30" s="10">
        <f t="shared" ref="I30" si="51">IF(E30="BUY",(G30-F30)*D30,(F30-G30)*D30)</f>
        <v>-3020</v>
      </c>
      <c r="J30" s="10" t="str">
        <f t="shared" ref="J30" si="52">IF(H30=0,"0.00",IF(E30="BUY",(H30-G30)*D30,(G30-H30)*D30))</f>
        <v>0.00</v>
      </c>
      <c r="K30" s="11">
        <f t="shared" ref="K30" si="53">SUM(I30,J30)</f>
        <v>-3020</v>
      </c>
      <c r="L30" s="11">
        <v>41</v>
      </c>
    </row>
    <row r="31" spans="1:12" s="12" customFormat="1" ht="15.75">
      <c r="A31" s="8">
        <v>43832</v>
      </c>
      <c r="B31" s="9" t="s">
        <v>161</v>
      </c>
      <c r="C31" s="9">
        <v>32200</v>
      </c>
      <c r="D31" s="9">
        <v>20</v>
      </c>
      <c r="E31" s="9" t="s">
        <v>9</v>
      </c>
      <c r="F31" s="10">
        <v>55</v>
      </c>
      <c r="G31" s="10">
        <v>83</v>
      </c>
      <c r="H31" s="10">
        <v>113</v>
      </c>
      <c r="I31" s="10">
        <f t="shared" ref="I31" si="54">IF(E31="BUY",(G31-F31)*D31,(F31-G31)*D31)</f>
        <v>560</v>
      </c>
      <c r="J31" s="10">
        <f t="shared" ref="J31" si="55">IF(H31=0,"0.00",IF(E31="BUY",(H31-G31)*D31,(G31-H31)*D31))</f>
        <v>600</v>
      </c>
      <c r="K31" s="11">
        <f t="shared" ref="K31" si="56">SUM(I31,J31)</f>
        <v>1160</v>
      </c>
      <c r="L31" s="11">
        <v>25</v>
      </c>
    </row>
    <row r="32" spans="1:12" s="12" customFormat="1" ht="15.75">
      <c r="A32" s="8">
        <v>43830</v>
      </c>
      <c r="B32" s="9" t="s">
        <v>161</v>
      </c>
      <c r="C32" s="9">
        <v>32300</v>
      </c>
      <c r="D32" s="9">
        <v>20</v>
      </c>
      <c r="E32" s="9" t="s">
        <v>9</v>
      </c>
      <c r="F32" s="10">
        <v>145</v>
      </c>
      <c r="G32" s="10">
        <v>180</v>
      </c>
      <c r="H32" s="10">
        <v>230</v>
      </c>
      <c r="I32" s="10">
        <f t="shared" ref="I32" si="57">IF(E32="BUY",(G32-F32)*D32,(F32-G32)*D32)</f>
        <v>700</v>
      </c>
      <c r="J32" s="10">
        <f t="shared" ref="J32" si="58">IF(H32=0,"0.00",IF(E32="BUY",(H32-G32)*D32,(G32-H32)*D32))</f>
        <v>1000</v>
      </c>
      <c r="K32" s="11">
        <f t="shared" ref="K32" si="59">SUM(I32,J32)</f>
        <v>1700</v>
      </c>
      <c r="L32" s="11">
        <v>115</v>
      </c>
    </row>
    <row r="33" spans="1:12" s="12" customFormat="1" ht="15.75">
      <c r="A33" s="8">
        <v>43829</v>
      </c>
      <c r="B33" s="9" t="s">
        <v>162</v>
      </c>
      <c r="C33" s="9">
        <v>32600</v>
      </c>
      <c r="D33" s="9">
        <v>20</v>
      </c>
      <c r="E33" s="9" t="s">
        <v>9</v>
      </c>
      <c r="F33" s="10">
        <v>190</v>
      </c>
      <c r="G33" s="10">
        <v>240</v>
      </c>
      <c r="H33" s="10">
        <v>290</v>
      </c>
      <c r="I33" s="10">
        <f t="shared" ref="I33" si="60">IF(E33="BUY",(G33-F33)*D33,(F33-G33)*D33)</f>
        <v>1000</v>
      </c>
      <c r="J33" s="10">
        <f t="shared" ref="J33" si="61">IF(H33=0,"0.00",IF(E33="BUY",(H33-G33)*D33,(G33-H33)*D33))</f>
        <v>1000</v>
      </c>
      <c r="K33" s="11">
        <f t="shared" ref="K33" si="62">SUM(I33,J33)</f>
        <v>2000</v>
      </c>
      <c r="L33" s="11">
        <v>140</v>
      </c>
    </row>
    <row r="34" spans="1:12" s="12" customFormat="1" ht="15.75">
      <c r="A34" s="8">
        <v>43825</v>
      </c>
      <c r="B34" s="9" t="s">
        <v>162</v>
      </c>
      <c r="C34" s="9">
        <v>32300</v>
      </c>
      <c r="D34" s="9">
        <v>20</v>
      </c>
      <c r="E34" s="9" t="s">
        <v>9</v>
      </c>
      <c r="F34" s="10">
        <v>110.3</v>
      </c>
      <c r="G34" s="10">
        <v>155</v>
      </c>
      <c r="H34" s="10">
        <v>230</v>
      </c>
      <c r="I34" s="10">
        <f t="shared" ref="I34" si="63">IF(E34="BUY",(G34-F34)*D34,(F34-G34)*D34)</f>
        <v>894</v>
      </c>
      <c r="J34" s="10">
        <f t="shared" ref="J34" si="64">IF(H34=0,"0.00",IF(E34="BUY",(H34-G34)*D34,(G34-H34)*D34))</f>
        <v>1500</v>
      </c>
      <c r="K34" s="11">
        <f t="shared" ref="K34" si="65">SUM(I34,J34)</f>
        <v>2394</v>
      </c>
      <c r="L34" s="11">
        <v>62</v>
      </c>
    </row>
    <row r="35" spans="1:12" s="12" customFormat="1" ht="15.75">
      <c r="A35" s="8">
        <v>43819</v>
      </c>
      <c r="B35" s="9" t="s">
        <v>162</v>
      </c>
      <c r="C35" s="9">
        <v>32300</v>
      </c>
      <c r="D35" s="9">
        <v>20</v>
      </c>
      <c r="E35" s="9" t="s">
        <v>9</v>
      </c>
      <c r="F35" s="10">
        <v>230</v>
      </c>
      <c r="G35" s="10">
        <v>180</v>
      </c>
      <c r="H35" s="10">
        <v>0</v>
      </c>
      <c r="I35" s="10">
        <f t="shared" ref="I35" si="66">IF(E35="BUY",(G35-F35)*D35,(F35-G35)*D35)</f>
        <v>-1000</v>
      </c>
      <c r="J35" s="10">
        <v>0</v>
      </c>
      <c r="K35" s="11">
        <f t="shared" ref="K35" si="67">SUM(I35,J35)</f>
        <v>-1000</v>
      </c>
      <c r="L35" s="11">
        <v>180</v>
      </c>
    </row>
    <row r="36" spans="1:12" s="12" customFormat="1" ht="15.75">
      <c r="A36" s="8">
        <v>43818</v>
      </c>
      <c r="B36" s="9" t="s">
        <v>161</v>
      </c>
      <c r="C36" s="9">
        <v>32200</v>
      </c>
      <c r="D36" s="9">
        <v>20</v>
      </c>
      <c r="E36" s="9" t="s">
        <v>9</v>
      </c>
      <c r="F36" s="10">
        <v>94</v>
      </c>
      <c r="G36" s="10">
        <v>124</v>
      </c>
      <c r="H36" s="10">
        <v>154</v>
      </c>
      <c r="I36" s="10">
        <f t="shared" ref="I36" si="68">IF(E36="BUY",(G36-F36)*D36,(F36-G36)*D36)</f>
        <v>600</v>
      </c>
      <c r="J36" s="10">
        <v>0</v>
      </c>
      <c r="K36" s="11">
        <f t="shared" ref="K36" si="69">SUM(I36,J36)</f>
        <v>600</v>
      </c>
      <c r="L36" s="11">
        <v>60</v>
      </c>
    </row>
    <row r="37" spans="1:12" s="12" customFormat="1" ht="15.75">
      <c r="A37" s="8">
        <v>43817</v>
      </c>
      <c r="B37" s="9" t="s">
        <v>161</v>
      </c>
      <c r="C37" s="9">
        <v>32100</v>
      </c>
      <c r="D37" s="9">
        <v>20</v>
      </c>
      <c r="E37" s="9" t="s">
        <v>9</v>
      </c>
      <c r="F37" s="10">
        <v>153</v>
      </c>
      <c r="G37" s="10">
        <v>183</v>
      </c>
      <c r="H37" s="10">
        <v>213</v>
      </c>
      <c r="I37" s="10">
        <f t="shared" ref="I37" si="70">IF(E37="BUY",(G37-F37)*D37,(F37-G37)*D37)</f>
        <v>600</v>
      </c>
      <c r="J37" s="10">
        <f t="shared" ref="J37" si="71">IF(H37=0,"0.00",IF(E37="BUY",(H37-G37)*D37,(G37-H37)*D37))</f>
        <v>600</v>
      </c>
      <c r="K37" s="11">
        <f t="shared" ref="K37" si="72">SUM(I37,J37)</f>
        <v>1200</v>
      </c>
      <c r="L37" s="11">
        <v>120</v>
      </c>
    </row>
    <row r="38" spans="1:12" s="12" customFormat="1" ht="15.75">
      <c r="A38" s="8">
        <v>43816</v>
      </c>
      <c r="B38" s="9" t="s">
        <v>161</v>
      </c>
      <c r="C38" s="9">
        <v>32200</v>
      </c>
      <c r="D38" s="9">
        <v>20</v>
      </c>
      <c r="E38" s="9" t="s">
        <v>9</v>
      </c>
      <c r="F38" s="10">
        <v>155</v>
      </c>
      <c r="G38" s="10">
        <v>190</v>
      </c>
      <c r="H38" s="10">
        <v>220</v>
      </c>
      <c r="I38" s="10">
        <f t="shared" ref="I38" si="73">IF(E38="BUY",(G38-F38)*D38,(F38-G38)*D38)</f>
        <v>700</v>
      </c>
      <c r="J38" s="10">
        <f t="shared" ref="J38" si="74">IF(H38=0,"0.00",IF(E38="BUY",(H38-G38)*D38,(G38-H38)*D38))</f>
        <v>600</v>
      </c>
      <c r="K38" s="11">
        <f t="shared" ref="K38" si="75">SUM(I38,J38)</f>
        <v>1300</v>
      </c>
      <c r="L38" s="11">
        <v>115</v>
      </c>
    </row>
    <row r="39" spans="1:12" s="12" customFormat="1" ht="15.75">
      <c r="A39" s="8">
        <v>43815</v>
      </c>
      <c r="B39" s="9" t="s">
        <v>161</v>
      </c>
      <c r="C39" s="9">
        <v>32100</v>
      </c>
      <c r="D39" s="9">
        <v>20</v>
      </c>
      <c r="E39" s="9" t="s">
        <v>9</v>
      </c>
      <c r="F39" s="10">
        <v>197.5</v>
      </c>
      <c r="G39" s="10">
        <v>228</v>
      </c>
      <c r="H39" s="10">
        <v>258</v>
      </c>
      <c r="I39" s="10">
        <f t="shared" ref="I39" si="76">IF(E39="BUY",(G39-F39)*D39,(F39-G39)*D39)</f>
        <v>610</v>
      </c>
      <c r="J39" s="10">
        <v>0</v>
      </c>
      <c r="K39" s="11">
        <f t="shared" ref="K39" si="77">SUM(I39,J39)</f>
        <v>610</v>
      </c>
      <c r="L39" s="11">
        <v>150</v>
      </c>
    </row>
    <row r="40" spans="1:12" s="12" customFormat="1" ht="15.75">
      <c r="A40" s="8">
        <v>43812</v>
      </c>
      <c r="B40" s="9" t="s">
        <v>161</v>
      </c>
      <c r="C40" s="9">
        <v>32000</v>
      </c>
      <c r="D40" s="9">
        <v>20</v>
      </c>
      <c r="E40" s="9" t="s">
        <v>9</v>
      </c>
      <c r="F40" s="10">
        <v>203</v>
      </c>
      <c r="G40" s="10">
        <v>238</v>
      </c>
      <c r="H40" s="10">
        <v>320</v>
      </c>
      <c r="I40" s="10">
        <f t="shared" ref="I40" si="78">IF(E40="BUY",(G40-F40)*D40,(F40-G40)*D40)</f>
        <v>700</v>
      </c>
      <c r="J40" s="10">
        <f t="shared" ref="J40" si="79">IF(H40=0,"0.00",IF(E40="BUY",(H40-G40)*D40,(G40-H40)*D40))</f>
        <v>1640</v>
      </c>
      <c r="K40" s="11">
        <f t="shared" ref="K40" si="80">SUM(I40,J40)</f>
        <v>2340</v>
      </c>
      <c r="L40" s="11">
        <v>165.3</v>
      </c>
    </row>
    <row r="41" spans="1:12" s="12" customFormat="1" ht="15.75">
      <c r="A41" s="8">
        <v>43811</v>
      </c>
      <c r="B41" s="9" t="s">
        <v>161</v>
      </c>
      <c r="C41" s="9">
        <v>31300</v>
      </c>
      <c r="D41" s="9">
        <v>20</v>
      </c>
      <c r="E41" s="9" t="s">
        <v>9</v>
      </c>
      <c r="F41" s="10">
        <v>200</v>
      </c>
      <c r="G41" s="10">
        <v>235</v>
      </c>
      <c r="H41" s="10">
        <v>280</v>
      </c>
      <c r="I41" s="10">
        <f t="shared" ref="I41:I42" si="81">IF(E41="BUY",(G41-F41)*D41,(F41-G41)*D41)</f>
        <v>700</v>
      </c>
      <c r="J41" s="10">
        <f t="shared" ref="J41" si="82">IF(H41=0,"0.00",IF(E41="BUY",(H41-G41)*D41,(G41-H41)*D41))</f>
        <v>900</v>
      </c>
      <c r="K41" s="11">
        <f t="shared" ref="K41:K42" si="83">SUM(I41,J41)</f>
        <v>1600</v>
      </c>
      <c r="L41" s="11">
        <v>163.19999999999999</v>
      </c>
    </row>
    <row r="42" spans="1:12" s="12" customFormat="1" ht="15.75">
      <c r="A42" s="8">
        <v>43810</v>
      </c>
      <c r="B42" s="9" t="s">
        <v>161</v>
      </c>
      <c r="C42" s="9">
        <v>31300</v>
      </c>
      <c r="D42" s="9">
        <v>20</v>
      </c>
      <c r="E42" s="9" t="s">
        <v>9</v>
      </c>
      <c r="F42" s="10">
        <v>115</v>
      </c>
      <c r="G42" s="10">
        <v>135</v>
      </c>
      <c r="H42" s="10">
        <v>160</v>
      </c>
      <c r="I42" s="10">
        <f t="shared" si="81"/>
        <v>400</v>
      </c>
      <c r="J42" s="10">
        <v>0</v>
      </c>
      <c r="K42" s="11">
        <f t="shared" si="83"/>
        <v>400</v>
      </c>
      <c r="L42" s="11">
        <v>80</v>
      </c>
    </row>
    <row r="43" spans="1:12" s="12" customFormat="1" ht="15.75">
      <c r="A43" s="8">
        <v>43810</v>
      </c>
      <c r="B43" s="9" t="s">
        <v>161</v>
      </c>
      <c r="C43" s="9">
        <v>31200</v>
      </c>
      <c r="D43" s="9">
        <v>20</v>
      </c>
      <c r="E43" s="9" t="s">
        <v>9</v>
      </c>
      <c r="F43" s="10">
        <v>180</v>
      </c>
      <c r="G43" s="10">
        <v>220</v>
      </c>
      <c r="H43" s="10">
        <v>260</v>
      </c>
      <c r="I43" s="10">
        <f t="shared" ref="I43" si="84">IF(E43="BUY",(G43-F43)*D43,(F43-G43)*D43)</f>
        <v>800</v>
      </c>
      <c r="J43" s="10">
        <v>0</v>
      </c>
      <c r="K43" s="11">
        <f t="shared" ref="K43" si="85">SUM(I43,J43)</f>
        <v>800</v>
      </c>
      <c r="L43" s="11">
        <v>140</v>
      </c>
    </row>
    <row r="44" spans="1:12" s="12" customFormat="1" ht="15.75">
      <c r="A44" s="8">
        <v>43809</v>
      </c>
      <c r="B44" s="9" t="s">
        <v>161</v>
      </c>
      <c r="C44" s="9">
        <v>31300</v>
      </c>
      <c r="D44" s="9">
        <v>20</v>
      </c>
      <c r="E44" s="9" t="s">
        <v>9</v>
      </c>
      <c r="F44" s="10">
        <v>195</v>
      </c>
      <c r="G44" s="10">
        <v>245</v>
      </c>
      <c r="H44" s="10">
        <v>295</v>
      </c>
      <c r="I44" s="10">
        <f t="shared" ref="I44" si="86">IF(E44="BUY",(G44-F44)*D44,(F44-G44)*D44)</f>
        <v>1000</v>
      </c>
      <c r="J44" s="10">
        <v>0</v>
      </c>
      <c r="K44" s="11">
        <f t="shared" ref="K44" si="87">SUM(I44,J44)</f>
        <v>1000</v>
      </c>
      <c r="L44" s="11">
        <v>145</v>
      </c>
    </row>
    <row r="45" spans="1:12" s="12" customFormat="1" ht="15.75">
      <c r="A45" s="8">
        <v>43808</v>
      </c>
      <c r="B45" s="9" t="s">
        <v>241</v>
      </c>
      <c r="C45" s="9">
        <v>11950</v>
      </c>
      <c r="D45" s="9">
        <v>75</v>
      </c>
      <c r="E45" s="9" t="s">
        <v>9</v>
      </c>
      <c r="F45" s="10">
        <v>56</v>
      </c>
      <c r="G45" s="10">
        <v>56</v>
      </c>
      <c r="H45" s="10">
        <v>0</v>
      </c>
      <c r="I45" s="10">
        <f t="shared" ref="I45" si="88">IF(E45="BUY",(G45-F45)*D45,(F45-G45)*D45)</f>
        <v>0</v>
      </c>
      <c r="J45" s="10" t="str">
        <f t="shared" ref="J45" si="89">IF(H45=0,"0.00",IF(E45="BUY",(H45-G45)*D45,(G45-H45)*D45))</f>
        <v>0.00</v>
      </c>
      <c r="K45" s="11">
        <f t="shared" ref="K45" si="90">SUM(I45,J45)</f>
        <v>0</v>
      </c>
      <c r="L45" s="11">
        <v>0</v>
      </c>
    </row>
    <row r="46" spans="1:12" s="12" customFormat="1" ht="15.75">
      <c r="A46" s="8">
        <v>43808</v>
      </c>
      <c r="B46" s="9" t="s">
        <v>161</v>
      </c>
      <c r="C46" s="9">
        <v>31200</v>
      </c>
      <c r="D46" s="9">
        <v>20</v>
      </c>
      <c r="E46" s="9" t="s">
        <v>9</v>
      </c>
      <c r="F46" s="10">
        <v>265</v>
      </c>
      <c r="G46" s="10">
        <v>295</v>
      </c>
      <c r="H46" s="10">
        <v>335</v>
      </c>
      <c r="I46" s="10">
        <f t="shared" ref="I46" si="91">IF(E46="BUY",(G46-F46)*D46,(F46-G46)*D46)</f>
        <v>600</v>
      </c>
      <c r="J46" s="10">
        <f t="shared" ref="J46" si="92">IF(H46=0,"0.00",IF(E46="BUY",(H46-G46)*D46,(G46-H46)*D46))</f>
        <v>800</v>
      </c>
      <c r="K46" s="11">
        <f t="shared" ref="K46" si="93">SUM(I46,J46)</f>
        <v>1400</v>
      </c>
      <c r="L46" s="11">
        <v>225</v>
      </c>
    </row>
    <row r="47" spans="1:12" s="12" customFormat="1" ht="15.75">
      <c r="A47" s="8">
        <v>43805</v>
      </c>
      <c r="B47" s="9" t="s">
        <v>161</v>
      </c>
      <c r="C47" s="9">
        <v>31900</v>
      </c>
      <c r="D47" s="9">
        <v>20</v>
      </c>
      <c r="E47" s="9" t="s">
        <v>9</v>
      </c>
      <c r="F47" s="10">
        <v>225</v>
      </c>
      <c r="G47" s="10">
        <v>175</v>
      </c>
      <c r="H47" s="10">
        <v>0</v>
      </c>
      <c r="I47" s="10">
        <f t="shared" ref="I47" si="94">IF(E47="BUY",(G47-F47)*D47,(F47-G47)*D47)</f>
        <v>-1000</v>
      </c>
      <c r="J47" s="10">
        <v>0</v>
      </c>
      <c r="K47" s="11">
        <f t="shared" ref="K47" si="95">SUM(I47,J47)</f>
        <v>-1000</v>
      </c>
      <c r="L47" s="11">
        <v>175</v>
      </c>
    </row>
    <row r="48" spans="1:12" s="12" customFormat="1" ht="15.75">
      <c r="A48" s="8">
        <v>43804</v>
      </c>
      <c r="B48" s="9" t="s">
        <v>161</v>
      </c>
      <c r="C48" s="9">
        <v>31500</v>
      </c>
      <c r="D48" s="9">
        <v>20</v>
      </c>
      <c r="E48" s="9" t="s">
        <v>9</v>
      </c>
      <c r="F48" s="10">
        <v>54</v>
      </c>
      <c r="G48" s="10">
        <v>34</v>
      </c>
      <c r="H48" s="10">
        <v>220</v>
      </c>
      <c r="I48" s="10">
        <f t="shared" ref="I48" si="96">IF(E48="BUY",(G48-F48)*D48,(F48-G48)*D48)</f>
        <v>-400</v>
      </c>
      <c r="J48" s="10">
        <v>0</v>
      </c>
      <c r="K48" s="11">
        <f t="shared" ref="K48" si="97">SUM(I48,J48)</f>
        <v>-400</v>
      </c>
      <c r="L48" s="11">
        <v>34</v>
      </c>
    </row>
    <row r="49" spans="1:12" s="12" customFormat="1" ht="15.75">
      <c r="A49" s="8">
        <v>43804</v>
      </c>
      <c r="B49" s="9" t="s">
        <v>161</v>
      </c>
      <c r="C49" s="9">
        <v>32100</v>
      </c>
      <c r="D49" s="9">
        <v>20</v>
      </c>
      <c r="E49" s="9" t="s">
        <v>9</v>
      </c>
      <c r="F49" s="10">
        <v>95</v>
      </c>
      <c r="G49" s="10">
        <v>120</v>
      </c>
      <c r="H49" s="10">
        <v>145</v>
      </c>
      <c r="I49" s="10">
        <f t="shared" ref="I49" si="98">IF(E49="BUY",(G49-F49)*D49,(F49-G49)*D49)</f>
        <v>500</v>
      </c>
      <c r="J49" s="10">
        <f t="shared" ref="J49" si="99">IF(H49=0,"0.00",IF(E49="BUY",(H49-G49)*D49,(G49-H49)*D49))</f>
        <v>500</v>
      </c>
      <c r="K49" s="11">
        <f t="shared" ref="K49" si="100">SUM(I49,J49)</f>
        <v>1000</v>
      </c>
      <c r="L49" s="11">
        <v>70</v>
      </c>
    </row>
    <row r="50" spans="1:12" s="12" customFormat="1" ht="15.75">
      <c r="A50" s="8">
        <v>43803</v>
      </c>
      <c r="B50" s="9" t="s">
        <v>161</v>
      </c>
      <c r="C50" s="9">
        <v>31500</v>
      </c>
      <c r="D50" s="9">
        <v>20</v>
      </c>
      <c r="E50" s="9" t="s">
        <v>9</v>
      </c>
      <c r="F50" s="10">
        <v>160</v>
      </c>
      <c r="G50" s="10">
        <v>190</v>
      </c>
      <c r="H50" s="10">
        <v>220</v>
      </c>
      <c r="I50" s="10">
        <f t="shared" ref="I50" si="101">IF(E50="BUY",(G50-F50)*D50,(F50-G50)*D50)</f>
        <v>600</v>
      </c>
      <c r="J50" s="10">
        <f t="shared" ref="J50" si="102">IF(H50=0,"0.00",IF(E50="BUY",(H50-G50)*D50,(G50-H50)*D50))</f>
        <v>600</v>
      </c>
      <c r="K50" s="11">
        <f t="shared" ref="K50" si="103">SUM(I50,J50)</f>
        <v>1200</v>
      </c>
      <c r="L50" s="11">
        <v>130</v>
      </c>
    </row>
    <row r="51" spans="1:12" s="12" customFormat="1" ht="15.75">
      <c r="A51" s="8">
        <v>43802</v>
      </c>
      <c r="B51" s="9" t="s">
        <v>162</v>
      </c>
      <c r="C51" s="9">
        <v>31700</v>
      </c>
      <c r="D51" s="9">
        <v>20</v>
      </c>
      <c r="E51" s="9" t="s">
        <v>9</v>
      </c>
      <c r="F51" s="10">
        <v>154</v>
      </c>
      <c r="G51" s="10">
        <v>194</v>
      </c>
      <c r="H51" s="10">
        <v>234</v>
      </c>
      <c r="I51" s="10">
        <f t="shared" ref="I51" si="104">IF(E51="BUY",(G51-F51)*D51,(F51-G51)*D51)</f>
        <v>800</v>
      </c>
      <c r="J51" s="10">
        <f t="shared" ref="J51" si="105">IF(H51=0,"0.00",IF(E51="BUY",(H51-G51)*D51,(G51-H51)*D51))</f>
        <v>800</v>
      </c>
      <c r="K51" s="11">
        <f t="shared" ref="K51" si="106">SUM(I51,J51)</f>
        <v>1600</v>
      </c>
      <c r="L51" s="11">
        <v>114</v>
      </c>
    </row>
    <row r="52" spans="1:12" s="12" customFormat="1" ht="15.75">
      <c r="A52" s="8">
        <v>43797</v>
      </c>
      <c r="B52" s="9" t="s">
        <v>162</v>
      </c>
      <c r="C52" s="9">
        <v>31800</v>
      </c>
      <c r="D52" s="9">
        <v>20</v>
      </c>
      <c r="E52" s="9" t="s">
        <v>9</v>
      </c>
      <c r="F52" s="10">
        <v>32</v>
      </c>
      <c r="G52" s="10">
        <v>1</v>
      </c>
      <c r="H52" s="10">
        <v>0</v>
      </c>
      <c r="I52" s="10">
        <f t="shared" ref="I52" si="107">IF(E52="BUY",(G52-F52)*D52,(F52-G52)*D52)</f>
        <v>-620</v>
      </c>
      <c r="J52" s="10" t="str">
        <f t="shared" ref="J52" si="108">IF(H52=0,"0.00",IF(E52="BUY",(H52-G52)*D52,(G52-H52)*D52))</f>
        <v>0.00</v>
      </c>
      <c r="K52" s="11">
        <f t="shared" ref="K52" si="109">SUM(I52,J52)</f>
        <v>-620</v>
      </c>
      <c r="L52" s="11">
        <v>1</v>
      </c>
    </row>
    <row r="53" spans="1:12" s="12" customFormat="1" ht="15.75">
      <c r="A53" s="8">
        <v>43796</v>
      </c>
      <c r="B53" s="9" t="s">
        <v>161</v>
      </c>
      <c r="C53" s="9">
        <v>31800</v>
      </c>
      <c r="D53" s="9">
        <v>20</v>
      </c>
      <c r="E53" s="9" t="s">
        <v>9</v>
      </c>
      <c r="F53" s="10">
        <v>150</v>
      </c>
      <c r="G53" s="10">
        <v>163</v>
      </c>
      <c r="H53" s="10">
        <v>0</v>
      </c>
      <c r="I53" s="10">
        <f t="shared" ref="I53" si="110">IF(E53="BUY",(G53-F53)*D53,(F53-G53)*D53)</f>
        <v>260</v>
      </c>
      <c r="J53" s="10" t="str">
        <f t="shared" ref="J53" si="111">IF(H53=0,"0.00",IF(E53="BUY",(H53-G53)*D53,(G53-H53)*D53))</f>
        <v>0.00</v>
      </c>
      <c r="K53" s="11">
        <f t="shared" ref="K53" si="112">SUM(I53,J53)</f>
        <v>260</v>
      </c>
      <c r="L53" s="11">
        <v>82</v>
      </c>
    </row>
    <row r="54" spans="1:12" s="12" customFormat="1" ht="15.75">
      <c r="A54" s="8">
        <v>43796</v>
      </c>
      <c r="B54" s="9" t="s">
        <v>162</v>
      </c>
      <c r="C54" s="9">
        <v>31700</v>
      </c>
      <c r="D54" s="9">
        <v>20</v>
      </c>
      <c r="E54" s="9" t="s">
        <v>9</v>
      </c>
      <c r="F54" s="10">
        <v>125</v>
      </c>
      <c r="G54" s="10">
        <v>125</v>
      </c>
      <c r="H54" s="10">
        <v>0</v>
      </c>
      <c r="I54" s="10">
        <f t="shared" ref="I54" si="113">IF(E54="BUY",(G54-F54)*D54,(F54-G54)*D54)</f>
        <v>0</v>
      </c>
      <c r="J54" s="10" t="str">
        <f t="shared" ref="J54" si="114">IF(H54=0,"0.00",IF(E54="BUY",(H54-G54)*D54,(G54-H54)*D54))</f>
        <v>0.00</v>
      </c>
      <c r="K54" s="11">
        <f t="shared" ref="K54" si="115">SUM(I54,J54)</f>
        <v>0</v>
      </c>
      <c r="L54" s="11">
        <v>0</v>
      </c>
    </row>
    <row r="55" spans="1:12" s="12" customFormat="1" ht="15.75">
      <c r="A55" s="8">
        <v>43795</v>
      </c>
      <c r="B55" s="9" t="s">
        <v>162</v>
      </c>
      <c r="C55" s="9">
        <v>31500</v>
      </c>
      <c r="D55" s="9">
        <v>20</v>
      </c>
      <c r="E55" s="9" t="s">
        <v>9</v>
      </c>
      <c r="F55" s="10">
        <v>110</v>
      </c>
      <c r="G55" s="10">
        <v>160</v>
      </c>
      <c r="H55" s="10">
        <v>210</v>
      </c>
      <c r="I55" s="10">
        <f t="shared" ref="I55" si="116">IF(E55="BUY",(G55-F55)*D55,(F55-G55)*D55)</f>
        <v>1000</v>
      </c>
      <c r="J55" s="10">
        <f t="shared" ref="J55" si="117">IF(H55=0,"0.00",IF(E55="BUY",(H55-G55)*D55,(G55-H55)*D55))</f>
        <v>1000</v>
      </c>
      <c r="K55" s="11">
        <f t="shared" ref="K55" si="118">SUM(I55,J55)</f>
        <v>2000</v>
      </c>
      <c r="L55" s="11">
        <v>60</v>
      </c>
    </row>
    <row r="56" spans="1:12" s="12" customFormat="1" ht="15.75">
      <c r="A56" s="8">
        <v>43794</v>
      </c>
      <c r="B56" s="9" t="s">
        <v>161</v>
      </c>
      <c r="C56" s="9">
        <v>31200</v>
      </c>
      <c r="D56" s="9">
        <v>20</v>
      </c>
      <c r="E56" s="9" t="s">
        <v>9</v>
      </c>
      <c r="F56" s="10">
        <v>250</v>
      </c>
      <c r="G56" s="10">
        <v>300</v>
      </c>
      <c r="H56" s="10">
        <v>350</v>
      </c>
      <c r="I56" s="10">
        <f t="shared" ref="I56" si="119">IF(E56="BUY",(G56-F56)*D56,(F56-G56)*D56)</f>
        <v>1000</v>
      </c>
      <c r="J56" s="10">
        <f t="shared" ref="J56" si="120">IF(H56=0,"0.00",IF(E56="BUY",(H56-G56)*D56,(G56-H56)*D56))</f>
        <v>1000</v>
      </c>
      <c r="K56" s="11">
        <f t="shared" ref="K56" si="121">SUM(I56,J56)</f>
        <v>2000</v>
      </c>
      <c r="L56" s="11">
        <v>200</v>
      </c>
    </row>
    <row r="57" spans="1:12" s="12" customFormat="1" ht="15.75">
      <c r="A57" s="8">
        <v>43790</v>
      </c>
      <c r="B57" s="9" t="s">
        <v>162</v>
      </c>
      <c r="C57" s="9">
        <v>31300</v>
      </c>
      <c r="D57" s="9">
        <v>20</v>
      </c>
      <c r="E57" s="9" t="s">
        <v>9</v>
      </c>
      <c r="F57" s="10">
        <v>85</v>
      </c>
      <c r="G57" s="10">
        <v>120</v>
      </c>
      <c r="H57" s="10">
        <v>160</v>
      </c>
      <c r="I57" s="10">
        <f t="shared" ref="I57" si="122">IF(E57="BUY",(G57-F57)*D57,(F57-G57)*D57)</f>
        <v>700</v>
      </c>
      <c r="J57" s="10">
        <v>0</v>
      </c>
      <c r="K57" s="11">
        <f t="shared" ref="K57" si="123">SUM(I57,J57)</f>
        <v>700</v>
      </c>
      <c r="L57" s="11">
        <v>55</v>
      </c>
    </row>
    <row r="58" spans="1:12" s="12" customFormat="1" ht="15.75">
      <c r="A58" s="8">
        <v>43789</v>
      </c>
      <c r="B58" s="9" t="s">
        <v>161</v>
      </c>
      <c r="C58" s="9">
        <v>31400</v>
      </c>
      <c r="D58" s="9">
        <v>20</v>
      </c>
      <c r="E58" s="9" t="s">
        <v>9</v>
      </c>
      <c r="F58" s="10">
        <v>105</v>
      </c>
      <c r="G58" s="10">
        <v>105</v>
      </c>
      <c r="H58" s="10">
        <v>0</v>
      </c>
      <c r="I58" s="10">
        <f t="shared" ref="I58" si="124">IF(E58="BUY",(G58-F58)*D58,(F58-G58)*D58)</f>
        <v>0</v>
      </c>
      <c r="J58" s="10" t="str">
        <f t="shared" ref="J58" si="125">IF(H58=0,"0.00",IF(E58="BUY",(H58-G58)*D58,(G58-H58)*D58))</f>
        <v>0.00</v>
      </c>
      <c r="K58" s="11">
        <f t="shared" ref="K58" si="126">SUM(I58,J58)</f>
        <v>0</v>
      </c>
      <c r="L58" s="11">
        <v>75</v>
      </c>
    </row>
    <row r="59" spans="1:12" s="12" customFormat="1" ht="15.75">
      <c r="A59" s="8">
        <v>43788</v>
      </c>
      <c r="B59" s="9" t="s">
        <v>161</v>
      </c>
      <c r="C59" s="9">
        <v>31000</v>
      </c>
      <c r="D59" s="9">
        <v>20</v>
      </c>
      <c r="E59" s="9" t="s">
        <v>9</v>
      </c>
      <c r="F59" s="10">
        <v>240</v>
      </c>
      <c r="G59" s="10">
        <v>290</v>
      </c>
      <c r="H59" s="10">
        <v>340</v>
      </c>
      <c r="I59" s="10">
        <f t="shared" ref="I59" si="127">IF(E59="BUY",(G59-F59)*D59,(F59-G59)*D59)</f>
        <v>1000</v>
      </c>
      <c r="J59" s="10">
        <f t="shared" ref="J59" si="128">IF(H59=0,"0.00",IF(E59="BUY",(H59-G59)*D59,(G59-H59)*D59))</f>
        <v>1000</v>
      </c>
      <c r="K59" s="11">
        <f t="shared" ref="K59" si="129">SUM(I59,J59)</f>
        <v>2000</v>
      </c>
      <c r="L59" s="11">
        <v>190</v>
      </c>
    </row>
    <row r="60" spans="1:12" s="12" customFormat="1" ht="15.75">
      <c r="A60" s="8">
        <v>43784</v>
      </c>
      <c r="B60" s="9" t="s">
        <v>161</v>
      </c>
      <c r="C60" s="9">
        <v>31100</v>
      </c>
      <c r="D60" s="9">
        <v>20</v>
      </c>
      <c r="E60" s="9" t="s">
        <v>9</v>
      </c>
      <c r="F60" s="10">
        <v>265</v>
      </c>
      <c r="G60" s="10">
        <v>315</v>
      </c>
      <c r="H60" s="10">
        <v>365</v>
      </c>
      <c r="I60" s="10">
        <f t="shared" ref="I60" si="130">IF(E60="BUY",(G60-F60)*D60,(F60-G60)*D60)</f>
        <v>1000</v>
      </c>
      <c r="J60" s="10">
        <f t="shared" ref="J60" si="131">IF(H60=0,"0.00",IF(E60="BUY",(H60-G60)*D60,(G60-H60)*D60))</f>
        <v>1000</v>
      </c>
      <c r="K60" s="11">
        <f t="shared" ref="K60" si="132">SUM(I60,J60)</f>
        <v>2000</v>
      </c>
      <c r="L60" s="11">
        <v>215</v>
      </c>
    </row>
    <row r="61" spans="1:12" s="12" customFormat="1" ht="15.75">
      <c r="A61" s="8">
        <v>43783</v>
      </c>
      <c r="B61" s="9" t="s">
        <v>161</v>
      </c>
      <c r="C61" s="9">
        <v>30500</v>
      </c>
      <c r="D61" s="9">
        <v>20</v>
      </c>
      <c r="E61" s="9" t="s">
        <v>9</v>
      </c>
      <c r="F61" s="10">
        <v>75</v>
      </c>
      <c r="G61" s="10">
        <v>125</v>
      </c>
      <c r="H61" s="10">
        <v>200</v>
      </c>
      <c r="I61" s="10">
        <f t="shared" ref="I61" si="133">IF(E61="BUY",(G61-F61)*D61,(F61-G61)*D61)</f>
        <v>1000</v>
      </c>
      <c r="J61" s="10">
        <f t="shared" ref="J61" si="134">IF(H61=0,"0.00",IF(E61="BUY",(H61-G61)*D61,(G61-H61)*D61))</f>
        <v>1500</v>
      </c>
      <c r="K61" s="11">
        <f t="shared" ref="K61" si="135">SUM(I61,J61)</f>
        <v>2500</v>
      </c>
      <c r="L61" s="11">
        <v>20</v>
      </c>
    </row>
    <row r="62" spans="1:12" s="12" customFormat="1" ht="15.75">
      <c r="A62" s="8">
        <v>43780</v>
      </c>
      <c r="B62" s="9" t="s">
        <v>161</v>
      </c>
      <c r="C62" s="9">
        <v>30900</v>
      </c>
      <c r="D62" s="9">
        <v>20</v>
      </c>
      <c r="E62" s="9" t="s">
        <v>9</v>
      </c>
      <c r="F62" s="10">
        <v>200</v>
      </c>
      <c r="G62" s="10">
        <v>250</v>
      </c>
      <c r="H62" s="10">
        <v>300</v>
      </c>
      <c r="I62" s="10">
        <f t="shared" ref="I62" si="136">IF(E62="BUY",(G62-F62)*D62,(F62-G62)*D62)</f>
        <v>1000</v>
      </c>
      <c r="J62" s="10">
        <f t="shared" ref="J62" si="137">IF(H62=0,"0.00",IF(E62="BUY",(H62-G62)*D62,(G62-H62)*D62))</f>
        <v>1000</v>
      </c>
      <c r="K62" s="11">
        <f t="shared" ref="K62" si="138">SUM(I62,J62)</f>
        <v>2000</v>
      </c>
      <c r="L62" s="11">
        <v>150</v>
      </c>
    </row>
    <row r="63" spans="1:12" s="12" customFormat="1" ht="15.75">
      <c r="A63" s="8">
        <v>43777</v>
      </c>
      <c r="B63" s="9" t="s">
        <v>161</v>
      </c>
      <c r="C63" s="9">
        <v>30700</v>
      </c>
      <c r="D63" s="9">
        <v>20</v>
      </c>
      <c r="E63" s="9" t="s">
        <v>9</v>
      </c>
      <c r="F63" s="10">
        <v>295</v>
      </c>
      <c r="G63" s="10">
        <v>350</v>
      </c>
      <c r="H63" s="10">
        <v>410</v>
      </c>
      <c r="I63" s="10">
        <f t="shared" ref="I63" si="139">IF(E63="BUY",(G63-F63)*D63,(F63-G63)*D63)</f>
        <v>1100</v>
      </c>
      <c r="J63" s="10">
        <f t="shared" ref="J63" si="140">IF(H63=0,"0.00",IF(E63="BUY",(H63-G63)*D63,(G63-H63)*D63))</f>
        <v>1200</v>
      </c>
      <c r="K63" s="11">
        <f t="shared" ref="K63" si="141">SUM(I63,J63)</f>
        <v>2300</v>
      </c>
      <c r="L63" s="11">
        <v>230</v>
      </c>
    </row>
    <row r="64" spans="1:12" s="12" customFormat="1" ht="15.75">
      <c r="A64" s="8">
        <v>43775</v>
      </c>
      <c r="B64" s="9" t="s">
        <v>161</v>
      </c>
      <c r="C64" s="9">
        <v>30200</v>
      </c>
      <c r="D64" s="9">
        <v>20</v>
      </c>
      <c r="E64" s="9" t="s">
        <v>9</v>
      </c>
      <c r="F64" s="10">
        <v>110</v>
      </c>
      <c r="G64" s="10">
        <v>180</v>
      </c>
      <c r="H64" s="10">
        <v>250</v>
      </c>
      <c r="I64" s="10">
        <f t="shared" ref="I64" si="142">IF(E64="BUY",(G64-F64)*D64,(F64-G64)*D64)</f>
        <v>1400</v>
      </c>
      <c r="J64" s="10">
        <f t="shared" ref="J64" si="143">IF(H64=0,"0.00",IF(E64="BUY",(H64-G64)*D64,(G64-H64)*D64))</f>
        <v>1400</v>
      </c>
      <c r="K64" s="11">
        <f t="shared" ref="K64" si="144">SUM(I64,J64)</f>
        <v>2800</v>
      </c>
      <c r="L64" s="11">
        <v>60</v>
      </c>
    </row>
    <row r="65" spans="1:12" s="12" customFormat="1" ht="15.75">
      <c r="A65" s="8">
        <v>43770</v>
      </c>
      <c r="B65" s="9" t="s">
        <v>161</v>
      </c>
      <c r="C65" s="9">
        <v>30100</v>
      </c>
      <c r="D65" s="9">
        <v>20</v>
      </c>
      <c r="E65" s="9" t="s">
        <v>9</v>
      </c>
      <c r="F65" s="10">
        <v>330</v>
      </c>
      <c r="G65" s="10">
        <v>350</v>
      </c>
      <c r="H65" s="10">
        <v>380</v>
      </c>
      <c r="I65" s="10">
        <f t="shared" ref="I65:I66" si="145">IF(E65="BUY",(G65-F65)*D65,(F65-G65)*D65)</f>
        <v>400</v>
      </c>
      <c r="J65" s="10">
        <v>0</v>
      </c>
      <c r="K65" s="11">
        <f t="shared" ref="K65:K66" si="146">SUM(I65,J65)</f>
        <v>400</v>
      </c>
      <c r="L65" s="11">
        <v>280</v>
      </c>
    </row>
    <row r="66" spans="1:12" s="12" customFormat="1" ht="15.75">
      <c r="A66" s="8">
        <v>43769</v>
      </c>
      <c r="B66" s="9" t="s">
        <v>162</v>
      </c>
      <c r="C66" s="9">
        <v>30000</v>
      </c>
      <c r="D66" s="9">
        <v>20</v>
      </c>
      <c r="E66" s="9" t="s">
        <v>9</v>
      </c>
      <c r="F66" s="10">
        <v>245</v>
      </c>
      <c r="G66" s="10">
        <v>280</v>
      </c>
      <c r="H66" s="10">
        <v>325</v>
      </c>
      <c r="I66" s="10">
        <f t="shared" si="145"/>
        <v>700</v>
      </c>
      <c r="J66" s="10">
        <f t="shared" ref="J66" si="147">IF(H66=0,"0.00",IF(E66="BUY",(H66-G66)*D66,(G66-H66)*D66))</f>
        <v>900</v>
      </c>
      <c r="K66" s="11">
        <f t="shared" si="146"/>
        <v>1600</v>
      </c>
      <c r="L66" s="11">
        <v>215</v>
      </c>
    </row>
    <row r="67" spans="1:12" s="12" customFormat="1" ht="15.75">
      <c r="A67" s="8">
        <v>43763</v>
      </c>
      <c r="B67" s="9" t="s">
        <v>162</v>
      </c>
      <c r="C67" s="9">
        <v>29000</v>
      </c>
      <c r="D67" s="9">
        <v>20</v>
      </c>
      <c r="E67" s="9" t="s">
        <v>9</v>
      </c>
      <c r="F67" s="10">
        <v>338</v>
      </c>
      <c r="G67" s="10">
        <v>280</v>
      </c>
      <c r="H67" s="10">
        <v>0</v>
      </c>
      <c r="I67" s="10">
        <f t="shared" ref="I67" si="148">IF(E67="BUY",(G67-F67)*D67,(F67-G67)*D67)</f>
        <v>-1160</v>
      </c>
      <c r="J67" s="10">
        <v>0</v>
      </c>
      <c r="K67" s="11">
        <f t="shared" ref="K67" si="149">SUM(I67,J67)</f>
        <v>-1160</v>
      </c>
      <c r="L67" s="11">
        <v>280</v>
      </c>
    </row>
    <row r="68" spans="1:12" s="12" customFormat="1" ht="15.75">
      <c r="A68" s="8">
        <v>43762</v>
      </c>
      <c r="B68" s="9" t="s">
        <v>161</v>
      </c>
      <c r="C68" s="9">
        <v>29800</v>
      </c>
      <c r="D68" s="9">
        <v>20</v>
      </c>
      <c r="E68" s="9" t="s">
        <v>9</v>
      </c>
      <c r="F68" s="10">
        <v>80</v>
      </c>
      <c r="G68" s="10">
        <v>35</v>
      </c>
      <c r="H68" s="10">
        <v>0</v>
      </c>
      <c r="I68" s="10">
        <f t="shared" ref="I68" si="150">IF(E68="BUY",(G68-F68)*D68,(F68-G68)*D68)</f>
        <v>-900</v>
      </c>
      <c r="J68" s="10">
        <v>0</v>
      </c>
      <c r="K68" s="11">
        <f t="shared" ref="K68" si="151">SUM(I68,J68)</f>
        <v>-900</v>
      </c>
      <c r="L68" s="11">
        <v>35</v>
      </c>
    </row>
    <row r="69" spans="1:12" s="12" customFormat="1" ht="15.75">
      <c r="A69" s="8">
        <v>43760</v>
      </c>
      <c r="B69" s="9" t="s">
        <v>161</v>
      </c>
      <c r="C69" s="9">
        <v>29500</v>
      </c>
      <c r="D69" s="9">
        <v>20</v>
      </c>
      <c r="E69" s="9" t="s">
        <v>9</v>
      </c>
      <c r="F69" s="10">
        <v>530</v>
      </c>
      <c r="G69" s="10">
        <v>585</v>
      </c>
      <c r="H69" s="10">
        <v>685</v>
      </c>
      <c r="I69" s="10">
        <f t="shared" ref="I69" si="152">IF(E69="BUY",(G69-F69)*D69,(F69-G69)*D69)</f>
        <v>1100</v>
      </c>
      <c r="J69" s="10">
        <v>0</v>
      </c>
      <c r="K69" s="11">
        <f t="shared" ref="K69" si="153">SUM(I69,J69)</f>
        <v>1100</v>
      </c>
      <c r="L69" s="11">
        <v>465</v>
      </c>
    </row>
    <row r="70" spans="1:12" s="12" customFormat="1" ht="15.75">
      <c r="A70" s="8">
        <v>43760</v>
      </c>
      <c r="B70" s="9" t="s">
        <v>161</v>
      </c>
      <c r="C70" s="9">
        <v>29300</v>
      </c>
      <c r="D70" s="9">
        <v>20</v>
      </c>
      <c r="E70" s="9" t="s">
        <v>9</v>
      </c>
      <c r="F70" s="10">
        <v>330</v>
      </c>
      <c r="G70" s="10">
        <v>370</v>
      </c>
      <c r="H70" s="10">
        <v>410</v>
      </c>
      <c r="I70" s="10">
        <f t="shared" ref="I70" si="154">IF(E70="BUY",(G70-F70)*D70,(F70-G70)*D70)</f>
        <v>800</v>
      </c>
      <c r="J70" s="10">
        <f t="shared" ref="J70" si="155">IF(H70=0,"0.00",IF(E70="BUY",(H70-G70)*D70,(G70-H70)*D70))</f>
        <v>800</v>
      </c>
      <c r="K70" s="11">
        <f t="shared" ref="K70" si="156">SUM(I70,J70)</f>
        <v>1600</v>
      </c>
      <c r="L70" s="11">
        <v>279</v>
      </c>
    </row>
    <row r="71" spans="1:12" s="12" customFormat="1" ht="15.75">
      <c r="A71" s="8">
        <v>43756</v>
      </c>
      <c r="B71" s="9" t="s">
        <v>161</v>
      </c>
      <c r="C71" s="9">
        <v>29100</v>
      </c>
      <c r="D71" s="9">
        <v>20</v>
      </c>
      <c r="E71" s="9" t="s">
        <v>9</v>
      </c>
      <c r="F71" s="10">
        <v>350</v>
      </c>
      <c r="G71" s="10">
        <v>400</v>
      </c>
      <c r="H71" s="10">
        <v>450</v>
      </c>
      <c r="I71" s="10">
        <f t="shared" ref="I71" si="157">IF(E71="BUY",(G71-F71)*D71,(F71-G71)*D71)</f>
        <v>1000</v>
      </c>
      <c r="J71" s="10">
        <f t="shared" ref="J71" si="158">IF(H71=0,"0.00",IF(E71="BUY",(H71-G71)*D71,(G71-H71)*D71))</f>
        <v>1000</v>
      </c>
      <c r="K71" s="11">
        <f t="shared" ref="K71" si="159">SUM(I71,J71)</f>
        <v>2000</v>
      </c>
      <c r="L71" s="11">
        <v>300</v>
      </c>
    </row>
    <row r="72" spans="1:12" s="12" customFormat="1" ht="15.75">
      <c r="A72" s="8">
        <v>43755</v>
      </c>
      <c r="B72" s="9" t="s">
        <v>161</v>
      </c>
      <c r="C72" s="9">
        <v>28600</v>
      </c>
      <c r="D72" s="9">
        <v>20</v>
      </c>
      <c r="E72" s="9" t="s">
        <v>9</v>
      </c>
      <c r="F72" s="10">
        <v>120</v>
      </c>
      <c r="G72" s="10">
        <v>150</v>
      </c>
      <c r="H72" s="10">
        <v>170</v>
      </c>
      <c r="I72" s="10">
        <f t="shared" ref="I72" si="160">IF(E72="BUY",(G72-F72)*D72,(F72-G72)*D72)</f>
        <v>600</v>
      </c>
      <c r="J72" s="10">
        <f t="shared" ref="J72" si="161">IF(H72=0,"0.00",IF(E72="BUY",(H72-G72)*D72,(G72-H72)*D72))</f>
        <v>400</v>
      </c>
      <c r="K72" s="11">
        <f t="shared" ref="K72" si="162">SUM(I72,J72)</f>
        <v>1000</v>
      </c>
      <c r="L72" s="11">
        <v>89</v>
      </c>
    </row>
    <row r="73" spans="1:12" s="12" customFormat="1" ht="15.75">
      <c r="A73" s="8">
        <v>43752</v>
      </c>
      <c r="B73" s="9" t="s">
        <v>236</v>
      </c>
      <c r="C73" s="9">
        <v>11350</v>
      </c>
      <c r="D73" s="9">
        <v>75</v>
      </c>
      <c r="E73" s="9" t="s">
        <v>9</v>
      </c>
      <c r="F73" s="10">
        <v>110</v>
      </c>
      <c r="G73" s="10">
        <v>85</v>
      </c>
      <c r="H73" s="10">
        <v>0</v>
      </c>
      <c r="I73" s="10">
        <f t="shared" ref="I73" si="163">IF(E73="BUY",(G73-F73)*D73,(F73-G73)*D73)</f>
        <v>-1875</v>
      </c>
      <c r="J73" s="10">
        <v>0</v>
      </c>
      <c r="K73" s="11">
        <f t="shared" ref="K73" si="164">SUM(I73,J73)</f>
        <v>-1875</v>
      </c>
      <c r="L73" s="11">
        <v>85</v>
      </c>
    </row>
    <row r="74" spans="1:12" s="12" customFormat="1" ht="15.75">
      <c r="A74" s="8">
        <v>43749</v>
      </c>
      <c r="B74" s="9" t="s">
        <v>161</v>
      </c>
      <c r="C74" s="9">
        <v>28500</v>
      </c>
      <c r="D74" s="9">
        <v>20</v>
      </c>
      <c r="E74" s="9" t="s">
        <v>9</v>
      </c>
      <c r="F74" s="10">
        <v>450</v>
      </c>
      <c r="G74" s="10">
        <v>500</v>
      </c>
      <c r="H74" s="10">
        <v>600</v>
      </c>
      <c r="I74" s="10">
        <f t="shared" ref="I74" si="165">IF(E74="BUY",(G74-F74)*D74,(F74-G74)*D74)</f>
        <v>1000</v>
      </c>
      <c r="J74" s="10">
        <v>0</v>
      </c>
      <c r="K74" s="11">
        <f t="shared" ref="K74" si="166">SUM(I74,J74)</f>
        <v>1000</v>
      </c>
      <c r="L74" s="11">
        <v>385</v>
      </c>
    </row>
    <row r="75" spans="1:12" s="12" customFormat="1" ht="15.75">
      <c r="A75" s="8">
        <v>43747</v>
      </c>
      <c r="B75" s="9" t="s">
        <v>162</v>
      </c>
      <c r="C75" s="9">
        <v>27800</v>
      </c>
      <c r="D75" s="9">
        <v>20</v>
      </c>
      <c r="E75" s="9" t="s">
        <v>9</v>
      </c>
      <c r="F75" s="10">
        <v>255</v>
      </c>
      <c r="G75" s="10">
        <v>310</v>
      </c>
      <c r="H75" s="10">
        <v>360</v>
      </c>
      <c r="I75" s="10">
        <f t="shared" ref="I75" si="167">IF(E75="BUY",(G75-F75)*D75,(F75-G75)*D75)</f>
        <v>1100</v>
      </c>
      <c r="J75" s="10">
        <v>0</v>
      </c>
      <c r="K75" s="11">
        <f t="shared" ref="K75" si="168">SUM(I75,J75)</f>
        <v>1100</v>
      </c>
    </row>
    <row r="76" spans="1:12" s="12" customFormat="1" ht="15.75">
      <c r="A76" s="8">
        <v>43745</v>
      </c>
      <c r="B76" s="9" t="s">
        <v>161</v>
      </c>
      <c r="C76" s="9">
        <v>27800</v>
      </c>
      <c r="D76" s="9">
        <v>20</v>
      </c>
      <c r="E76" s="9" t="s">
        <v>9</v>
      </c>
      <c r="F76" s="10">
        <v>345</v>
      </c>
      <c r="G76" s="10">
        <v>410</v>
      </c>
      <c r="H76" s="10">
        <v>600</v>
      </c>
      <c r="I76" s="10">
        <f t="shared" ref="I76" si="169">IF(E76="BUY",(G76-F76)*D76,(F76-G76)*D76)</f>
        <v>1300</v>
      </c>
      <c r="J76" s="10">
        <v>0</v>
      </c>
      <c r="K76" s="11">
        <f t="shared" ref="K76" si="170">SUM(I76,J76)</f>
        <v>1300</v>
      </c>
    </row>
    <row r="77" spans="1:12" s="12" customFormat="1" ht="15.75">
      <c r="A77" s="8">
        <v>43745</v>
      </c>
      <c r="B77" s="9" t="s">
        <v>161</v>
      </c>
      <c r="C77" s="9">
        <v>27800</v>
      </c>
      <c r="D77" s="9">
        <v>20</v>
      </c>
      <c r="E77" s="9" t="s">
        <v>9</v>
      </c>
      <c r="F77" s="10">
        <v>345</v>
      </c>
      <c r="G77" s="10">
        <v>410</v>
      </c>
      <c r="H77" s="10">
        <v>600</v>
      </c>
      <c r="I77" s="10">
        <f t="shared" ref="I77" si="171">IF(E77="BUY",(G77-F77)*D77,(F77-G77)*D77)</f>
        <v>1300</v>
      </c>
      <c r="J77" s="10">
        <f t="shared" ref="J77" si="172">IF(H77=0,"0.00",IF(E77="BUY",(H77-G77)*D77,(G77-H77)*D77))</f>
        <v>3800</v>
      </c>
      <c r="K77" s="11">
        <f t="shared" ref="K77" si="173">SUM(I77,J77)</f>
        <v>5100</v>
      </c>
    </row>
    <row r="78" spans="1:12" s="12" customFormat="1" ht="15.75">
      <c r="A78" s="8">
        <v>43742</v>
      </c>
      <c r="B78" s="9" t="s">
        <v>162</v>
      </c>
      <c r="C78" s="9">
        <v>28000</v>
      </c>
      <c r="D78" s="9">
        <v>20</v>
      </c>
      <c r="E78" s="9" t="s">
        <v>9</v>
      </c>
      <c r="F78" s="10">
        <v>398</v>
      </c>
      <c r="G78" s="10">
        <v>500</v>
      </c>
      <c r="H78" s="10">
        <v>600</v>
      </c>
      <c r="I78" s="10">
        <f t="shared" ref="I78" si="174">IF(E78="BUY",(G78-F78)*D78,(F78-G78)*D78)</f>
        <v>2040</v>
      </c>
      <c r="J78" s="10">
        <f t="shared" ref="J78" si="175">IF(H78=0,"0.00",IF(E78="BUY",(H78-G78)*D78,(G78-H78)*D78))</f>
        <v>2000</v>
      </c>
      <c r="K78" s="11">
        <f t="shared" ref="K78" si="176">SUM(I78,J78)</f>
        <v>4040</v>
      </c>
    </row>
    <row r="79" spans="1:12" s="12" customFormat="1" ht="15.75">
      <c r="A79" s="8">
        <v>43742</v>
      </c>
      <c r="B79" s="9" t="s">
        <v>162</v>
      </c>
      <c r="C79" s="9">
        <v>28000</v>
      </c>
      <c r="D79" s="9">
        <v>20</v>
      </c>
      <c r="E79" s="9" t="s">
        <v>9</v>
      </c>
      <c r="F79" s="10">
        <v>398</v>
      </c>
      <c r="G79" s="10">
        <v>320</v>
      </c>
      <c r="H79" s="10">
        <v>500</v>
      </c>
      <c r="I79" s="10">
        <f t="shared" ref="I79" si="177">IF(E79="BUY",(G79-F79)*D79,(F79-G79)*D79)</f>
        <v>-1560</v>
      </c>
      <c r="J79" s="10">
        <v>0</v>
      </c>
      <c r="K79" s="11">
        <f t="shared" ref="K79" si="178">SUM(I79,J79)</f>
        <v>-1560</v>
      </c>
    </row>
    <row r="80" spans="1:12" s="12" customFormat="1" ht="15.75">
      <c r="A80" s="8">
        <v>43741</v>
      </c>
      <c r="B80" s="9" t="s">
        <v>161</v>
      </c>
      <c r="C80" s="9">
        <v>28500</v>
      </c>
      <c r="D80" s="9">
        <v>20</v>
      </c>
      <c r="E80" s="9" t="s">
        <v>9</v>
      </c>
      <c r="F80" s="10">
        <v>280</v>
      </c>
      <c r="G80" s="10">
        <v>380</v>
      </c>
      <c r="H80" s="10">
        <v>500</v>
      </c>
      <c r="I80" s="10">
        <f t="shared" ref="I80" si="179">IF(E80="BUY",(G80-F80)*D80,(F80-G80)*D80)</f>
        <v>2000</v>
      </c>
      <c r="J80" s="10">
        <v>0</v>
      </c>
      <c r="K80" s="11">
        <f t="shared" ref="K80" si="180">SUM(I80,J80)</f>
        <v>2000</v>
      </c>
    </row>
    <row r="81" spans="1:11" s="12" customFormat="1" ht="15.75">
      <c r="A81" s="8">
        <v>43738</v>
      </c>
      <c r="B81" s="9" t="s">
        <v>162</v>
      </c>
      <c r="C81" s="9">
        <v>29000</v>
      </c>
      <c r="D81" s="9">
        <v>20</v>
      </c>
      <c r="E81" s="9" t="s">
        <v>9</v>
      </c>
      <c r="F81" s="10">
        <v>250</v>
      </c>
      <c r="G81" s="10">
        <v>300</v>
      </c>
      <c r="H81" s="10">
        <v>350</v>
      </c>
      <c r="I81" s="10">
        <f t="shared" ref="I81" si="181">IF(E81="BUY",(G81-F81)*D81,(F81-G81)*D81)</f>
        <v>1000</v>
      </c>
      <c r="J81" s="10">
        <v>0</v>
      </c>
      <c r="K81" s="11">
        <f t="shared" ref="K81" si="182">SUM(I81,J81)</f>
        <v>1000</v>
      </c>
    </row>
    <row r="82" spans="1:11" s="12" customFormat="1" ht="15.75">
      <c r="A82" s="8">
        <v>43735</v>
      </c>
      <c r="B82" s="9" t="s">
        <v>161</v>
      </c>
      <c r="C82" s="9">
        <v>30200</v>
      </c>
      <c r="D82" s="9">
        <v>20</v>
      </c>
      <c r="E82" s="9" t="s">
        <v>9</v>
      </c>
      <c r="F82" s="10">
        <v>401</v>
      </c>
      <c r="G82" s="10">
        <v>350</v>
      </c>
      <c r="H82" s="10">
        <v>0</v>
      </c>
      <c r="I82" s="10">
        <f t="shared" ref="I82" si="183">IF(E82="BUY",(G82-F82)*D82,(F82-G82)*D82)</f>
        <v>-1020</v>
      </c>
      <c r="J82" s="10">
        <v>0</v>
      </c>
      <c r="K82" s="11">
        <f t="shared" ref="K82" si="184">SUM(I82,J82)</f>
        <v>-1020</v>
      </c>
    </row>
    <row r="83" spans="1:11" s="12" customFormat="1" ht="15.75">
      <c r="A83" s="8">
        <v>43734</v>
      </c>
      <c r="B83" s="9" t="s">
        <v>161</v>
      </c>
      <c r="C83" s="9">
        <v>29800</v>
      </c>
      <c r="D83" s="9">
        <v>20</v>
      </c>
      <c r="E83" s="9" t="s">
        <v>9</v>
      </c>
      <c r="F83" s="10">
        <v>180</v>
      </c>
      <c r="G83" s="10">
        <v>220</v>
      </c>
      <c r="H83" s="10">
        <v>260</v>
      </c>
      <c r="I83" s="10">
        <f t="shared" ref="I83" si="185">IF(E83="BUY",(G83-F83)*D83,(F83-G83)*D83)</f>
        <v>800</v>
      </c>
      <c r="J83" s="10">
        <f t="shared" ref="J83" si="186">IF(H83=0,"0.00",IF(E83="BUY",(H83-G83)*D83,(G83-H83)*D83))</f>
        <v>800</v>
      </c>
      <c r="K83" s="11">
        <f t="shared" ref="K83" si="187">SUM(I83,J83)</f>
        <v>1600</v>
      </c>
    </row>
    <row r="84" spans="1:11" s="12" customFormat="1" ht="15.75">
      <c r="A84" s="8">
        <v>43733</v>
      </c>
      <c r="B84" s="9" t="s">
        <v>162</v>
      </c>
      <c r="C84" s="9">
        <v>29800</v>
      </c>
      <c r="D84" s="9">
        <v>20</v>
      </c>
      <c r="E84" s="9" t="s">
        <v>9</v>
      </c>
      <c r="F84" s="10">
        <v>290</v>
      </c>
      <c r="G84" s="10">
        <v>335</v>
      </c>
      <c r="H84" s="10">
        <v>380</v>
      </c>
      <c r="I84" s="10">
        <f t="shared" ref="I84" si="188">IF(E84="BUY",(G84-F84)*D84,(F84-G84)*D84)</f>
        <v>900</v>
      </c>
      <c r="J84" s="10">
        <v>0</v>
      </c>
      <c r="K84" s="11">
        <f t="shared" ref="K84" si="189">SUM(I84,J84)</f>
        <v>900</v>
      </c>
    </row>
    <row r="85" spans="1:11" s="12" customFormat="1" ht="15.75">
      <c r="A85" s="8">
        <v>43732</v>
      </c>
      <c r="B85" s="9" t="s">
        <v>162</v>
      </c>
      <c r="C85" s="9">
        <v>30100</v>
      </c>
      <c r="D85" s="9">
        <v>20</v>
      </c>
      <c r="E85" s="9" t="s">
        <v>9</v>
      </c>
      <c r="F85" s="10">
        <v>420</v>
      </c>
      <c r="G85" s="10">
        <v>320</v>
      </c>
      <c r="H85" s="10">
        <v>0</v>
      </c>
      <c r="I85" s="10">
        <f t="shared" ref="I85" si="190">IF(E85="BUY",(G85-F85)*D85,(F85-G85)*D85)</f>
        <v>-2000</v>
      </c>
      <c r="J85" s="10">
        <v>0</v>
      </c>
      <c r="K85" s="11">
        <f t="shared" ref="K85" si="191">SUM(I85,J85)</f>
        <v>-2000</v>
      </c>
    </row>
    <row r="86" spans="1:11" s="12" customFormat="1" ht="15.75">
      <c r="A86" s="8">
        <v>43731</v>
      </c>
      <c r="B86" s="9" t="s">
        <v>161</v>
      </c>
      <c r="C86" s="9">
        <v>30500</v>
      </c>
      <c r="D86" s="9">
        <v>20</v>
      </c>
      <c r="E86" s="9" t="s">
        <v>9</v>
      </c>
      <c r="F86" s="10">
        <v>300</v>
      </c>
      <c r="G86" s="10">
        <v>380</v>
      </c>
      <c r="H86" s="10">
        <v>500</v>
      </c>
      <c r="I86" s="10">
        <f t="shared" ref="I86" si="192">IF(E86="BUY",(G86-F86)*D86,(F86-G86)*D86)</f>
        <v>1600</v>
      </c>
      <c r="J86" s="10">
        <f t="shared" ref="J86" si="193">IF(H86=0,"0.00",IF(E86="BUY",(H86-G86)*D86,(G86-H86)*D86))</f>
        <v>2400</v>
      </c>
      <c r="K86" s="11">
        <f t="shared" ref="K86" si="194">SUM(I86,J86)</f>
        <v>4000</v>
      </c>
    </row>
    <row r="87" spans="1:11" s="12" customFormat="1" ht="15.75">
      <c r="A87" s="8">
        <v>43728</v>
      </c>
      <c r="B87" s="9" t="s">
        <v>161</v>
      </c>
      <c r="C87" s="9">
        <v>27500</v>
      </c>
      <c r="D87" s="9">
        <v>20</v>
      </c>
      <c r="E87" s="9" t="s">
        <v>9</v>
      </c>
      <c r="F87" s="10">
        <v>230</v>
      </c>
      <c r="G87" s="10">
        <v>380</v>
      </c>
      <c r="H87" s="10">
        <v>500</v>
      </c>
      <c r="I87" s="10">
        <f t="shared" ref="I87" si="195">IF(E87="BUY",(G87-F87)*D87,(F87-G87)*D87)</f>
        <v>3000</v>
      </c>
      <c r="J87" s="10">
        <f t="shared" ref="J87" si="196">IF(H87=0,"0.00",IF(E87="BUY",(H87-G87)*D87,(G87-H87)*D87))</f>
        <v>2400</v>
      </c>
      <c r="K87" s="11">
        <f t="shared" ref="K87" si="197">SUM(I87,J87)</f>
        <v>5400</v>
      </c>
    </row>
    <row r="88" spans="1:11" s="12" customFormat="1" ht="15.75">
      <c r="A88" s="8">
        <v>43727</v>
      </c>
      <c r="B88" s="9" t="s">
        <v>162</v>
      </c>
      <c r="C88" s="9">
        <v>26900</v>
      </c>
      <c r="D88" s="9">
        <v>20</v>
      </c>
      <c r="E88" s="9" t="s">
        <v>9</v>
      </c>
      <c r="F88" s="10">
        <v>138</v>
      </c>
      <c r="G88" s="10">
        <v>168</v>
      </c>
      <c r="H88" s="10">
        <v>0</v>
      </c>
      <c r="I88" s="10">
        <f t="shared" ref="I88" si="198">IF(E88="BUY",(G88-F88)*D88,(F88-G88)*D88)</f>
        <v>600</v>
      </c>
      <c r="J88" s="10">
        <v>0</v>
      </c>
      <c r="K88" s="11">
        <f t="shared" ref="K88" si="199">SUM(I88,J88)</f>
        <v>600</v>
      </c>
    </row>
    <row r="89" spans="1:11" s="12" customFormat="1" ht="15.75">
      <c r="A89" s="8">
        <v>43725</v>
      </c>
      <c r="B89" s="9" t="s">
        <v>162</v>
      </c>
      <c r="C89" s="9">
        <v>27500</v>
      </c>
      <c r="D89" s="9">
        <v>20</v>
      </c>
      <c r="E89" s="9" t="s">
        <v>9</v>
      </c>
      <c r="F89" s="10">
        <v>245</v>
      </c>
      <c r="G89" s="10">
        <v>290</v>
      </c>
      <c r="H89" s="10">
        <v>350</v>
      </c>
      <c r="I89" s="10">
        <f t="shared" ref="I89" si="200">IF(E89="BUY",(G89-F89)*D89,(F89-G89)*D89)</f>
        <v>900</v>
      </c>
      <c r="J89" s="10">
        <f t="shared" ref="J89" si="201">IF(H89=0,"0.00",IF(E89="BUY",(H89-G89)*D89,(G89-H89)*D89))</f>
        <v>1200</v>
      </c>
      <c r="K89" s="11">
        <f t="shared" ref="K89" si="202">SUM(I89,J89)</f>
        <v>2100</v>
      </c>
    </row>
    <row r="90" spans="1:11" s="12" customFormat="1" ht="15.75">
      <c r="A90" s="8">
        <v>43724</v>
      </c>
      <c r="B90" s="9" t="s">
        <v>161</v>
      </c>
      <c r="C90" s="9">
        <v>28000</v>
      </c>
      <c r="D90" s="9">
        <v>20</v>
      </c>
      <c r="E90" s="9" t="s">
        <v>9</v>
      </c>
      <c r="F90" s="10">
        <v>230</v>
      </c>
      <c r="G90" s="10">
        <v>265</v>
      </c>
      <c r="H90" s="10">
        <v>320</v>
      </c>
      <c r="I90" s="10">
        <f t="shared" ref="I90" si="203">IF(E90="BUY",(G90-F90)*D90,(F90-G90)*D90)</f>
        <v>700</v>
      </c>
      <c r="J90" s="10">
        <v>0</v>
      </c>
      <c r="K90" s="11">
        <f t="shared" ref="K90" si="204">SUM(I90,J90)</f>
        <v>700</v>
      </c>
    </row>
    <row r="91" spans="1:11" s="12" customFormat="1" ht="15.75">
      <c r="A91" s="8">
        <v>43721</v>
      </c>
      <c r="B91" s="9" t="s">
        <v>161</v>
      </c>
      <c r="C91" s="9">
        <v>27800</v>
      </c>
      <c r="D91" s="9">
        <v>20</v>
      </c>
      <c r="E91" s="9" t="s">
        <v>9</v>
      </c>
      <c r="F91" s="10">
        <v>242</v>
      </c>
      <c r="G91" s="10">
        <v>272</v>
      </c>
      <c r="H91" s="10">
        <v>330</v>
      </c>
      <c r="I91" s="10">
        <f t="shared" ref="I91" si="205">IF(E91="BUY",(G91-F91)*D91,(F91-G91)*D91)</f>
        <v>600</v>
      </c>
      <c r="J91" s="10">
        <f t="shared" ref="J91" si="206">IF(H91=0,"0.00",IF(E91="BUY",(H91-G91)*D91,(G91-H91)*D91))</f>
        <v>1160</v>
      </c>
      <c r="K91" s="11">
        <f t="shared" ref="K91" si="207">SUM(I91,J91)</f>
        <v>1760</v>
      </c>
    </row>
    <row r="92" spans="1:11" s="12" customFormat="1" ht="15.75">
      <c r="A92" s="8">
        <v>43714</v>
      </c>
      <c r="B92" s="9" t="s">
        <v>161</v>
      </c>
      <c r="C92" s="9">
        <v>27300</v>
      </c>
      <c r="D92" s="9">
        <v>20</v>
      </c>
      <c r="E92" s="9" t="s">
        <v>9</v>
      </c>
      <c r="F92" s="10">
        <v>288</v>
      </c>
      <c r="G92" s="10">
        <v>235</v>
      </c>
      <c r="H92" s="10">
        <v>0</v>
      </c>
      <c r="I92" s="10">
        <f t="shared" ref="I92" si="208">IF(E92="BUY",(G92-F92)*D92,(F92-G92)*D92)</f>
        <v>-1060</v>
      </c>
      <c r="J92" s="10">
        <v>0</v>
      </c>
      <c r="K92" s="11">
        <f t="shared" ref="K92" si="209">SUM(I92,J92)</f>
        <v>-1060</v>
      </c>
    </row>
    <row r="93" spans="1:11" s="12" customFormat="1" ht="15.75">
      <c r="A93" s="8">
        <v>43713</v>
      </c>
      <c r="B93" s="9" t="s">
        <v>161</v>
      </c>
      <c r="C93" s="9">
        <v>27000</v>
      </c>
      <c r="D93" s="9">
        <v>20</v>
      </c>
      <c r="E93" s="9" t="s">
        <v>9</v>
      </c>
      <c r="F93" s="10">
        <v>50</v>
      </c>
      <c r="G93" s="10">
        <v>5</v>
      </c>
      <c r="H93" s="10">
        <v>0</v>
      </c>
      <c r="I93" s="10">
        <f t="shared" ref="I93" si="210">IF(E93="BUY",(G93-F93)*D93,(F93-G93)*D93)</f>
        <v>-900</v>
      </c>
      <c r="J93" s="10">
        <v>0</v>
      </c>
      <c r="K93" s="11">
        <f t="shared" ref="K93" si="211">SUM(I93,J93)</f>
        <v>-900</v>
      </c>
    </row>
    <row r="94" spans="1:11" s="12" customFormat="1" ht="15.75">
      <c r="A94" s="8">
        <v>43711</v>
      </c>
      <c r="B94" s="9" t="s">
        <v>162</v>
      </c>
      <c r="C94" s="9">
        <v>27000</v>
      </c>
      <c r="D94" s="9">
        <v>20</v>
      </c>
      <c r="E94" s="9" t="s">
        <v>9</v>
      </c>
      <c r="F94" s="10">
        <v>273</v>
      </c>
      <c r="G94" s="10">
        <v>212</v>
      </c>
      <c r="H94" s="10">
        <v>300</v>
      </c>
      <c r="I94" s="10">
        <f t="shared" ref="I94" si="212">IF(E94="BUY",(G94-F94)*D94,(F94-G94)*D94)</f>
        <v>-1220</v>
      </c>
      <c r="J94" s="10">
        <v>0</v>
      </c>
      <c r="K94" s="11">
        <f t="shared" ref="K94" si="213">SUM(I94,J94)</f>
        <v>-1220</v>
      </c>
    </row>
    <row r="95" spans="1:11" s="12" customFormat="1" ht="15.75">
      <c r="A95" s="8">
        <v>43706</v>
      </c>
      <c r="B95" s="9" t="s">
        <v>162</v>
      </c>
      <c r="C95" s="9">
        <v>27600</v>
      </c>
      <c r="D95" s="9">
        <v>20</v>
      </c>
      <c r="E95" s="9" t="s">
        <v>9</v>
      </c>
      <c r="F95" s="10">
        <v>150</v>
      </c>
      <c r="G95" s="10">
        <v>206</v>
      </c>
      <c r="H95" s="10">
        <v>300</v>
      </c>
      <c r="I95" s="10">
        <f t="shared" ref="I95" si="214">IF(E95="BUY",(G95-F95)*D95,(F95-G95)*D95)</f>
        <v>1120</v>
      </c>
      <c r="J95" s="10">
        <f t="shared" ref="J95" si="215">IF(H95=0,"0.00",IF(E95="BUY",(H95-G95)*D95,(G95-H95)*D95))</f>
        <v>1880</v>
      </c>
      <c r="K95" s="11">
        <f t="shared" ref="K95" si="216">SUM(I95,J95)</f>
        <v>3000</v>
      </c>
    </row>
    <row r="96" spans="1:11" s="12" customFormat="1" ht="15.75">
      <c r="A96" s="8">
        <v>43706</v>
      </c>
      <c r="B96" s="9" t="s">
        <v>162</v>
      </c>
      <c r="C96" s="9">
        <v>27600</v>
      </c>
      <c r="D96" s="9">
        <v>20</v>
      </c>
      <c r="E96" s="9" t="s">
        <v>9</v>
      </c>
      <c r="F96" s="10">
        <v>150</v>
      </c>
      <c r="G96" s="10">
        <v>206</v>
      </c>
      <c r="H96" s="10">
        <v>300</v>
      </c>
      <c r="I96" s="10">
        <f t="shared" ref="I96" si="217">IF(E96="BUY",(G96-F96)*D96,(F96-G96)*D96)</f>
        <v>1120</v>
      </c>
      <c r="J96" s="10">
        <f t="shared" ref="J96" si="218">IF(H96=0,"0.00",IF(E96="BUY",(H96-G96)*D96,(G96-H96)*D96))</f>
        <v>1880</v>
      </c>
      <c r="K96" s="11">
        <f t="shared" ref="K96" si="219">SUM(I96,J96)</f>
        <v>3000</v>
      </c>
    </row>
    <row r="97" spans="1:11" s="12" customFormat="1" ht="15.75">
      <c r="A97" s="8">
        <v>43705</v>
      </c>
      <c r="B97" s="9" t="s">
        <v>162</v>
      </c>
      <c r="C97" s="9">
        <v>27900</v>
      </c>
      <c r="D97" s="9">
        <v>20</v>
      </c>
      <c r="E97" s="9" t="s">
        <v>9</v>
      </c>
      <c r="F97" s="10">
        <v>181</v>
      </c>
      <c r="G97" s="10">
        <v>230</v>
      </c>
      <c r="H97" s="10">
        <v>308</v>
      </c>
      <c r="I97" s="10">
        <f t="shared" ref="I97" si="220">IF(E97="BUY",(G97-F97)*D97,(F97-G97)*D97)</f>
        <v>980</v>
      </c>
      <c r="J97" s="10">
        <f t="shared" ref="J97" si="221">IF(H97=0,"0.00",IF(E97="BUY",(H97-G97)*D97,(G97-H97)*D97))</f>
        <v>1560</v>
      </c>
      <c r="K97" s="11">
        <f t="shared" ref="K97" si="222">SUM(I97,J97)</f>
        <v>2540</v>
      </c>
    </row>
    <row r="98" spans="1:11" s="12" customFormat="1" ht="15.75">
      <c r="A98" s="8">
        <v>43704</v>
      </c>
      <c r="B98" s="9" t="s">
        <v>161</v>
      </c>
      <c r="C98" s="9">
        <v>28100</v>
      </c>
      <c r="D98" s="9">
        <v>20</v>
      </c>
      <c r="E98" s="9" t="s">
        <v>9</v>
      </c>
      <c r="F98" s="10">
        <v>247</v>
      </c>
      <c r="G98" s="10">
        <v>275</v>
      </c>
      <c r="H98" s="10">
        <v>310</v>
      </c>
      <c r="I98" s="10">
        <f t="shared" ref="I98" si="223">IF(E98="BUY",(G98-F98)*D98,(F98-G98)*D98)</f>
        <v>560</v>
      </c>
      <c r="J98" s="10">
        <f t="shared" ref="J98" si="224">IF(H98=0,"0.00",IF(E98="BUY",(H98-G98)*D98,(G98-H98)*D98))</f>
        <v>700</v>
      </c>
      <c r="K98" s="11">
        <f t="shared" ref="K98" si="225">SUM(I98,J98)</f>
        <v>1260</v>
      </c>
    </row>
    <row r="99" spans="1:11" s="12" customFormat="1" ht="15.75">
      <c r="A99" s="8">
        <v>43703</v>
      </c>
      <c r="B99" s="9" t="s">
        <v>162</v>
      </c>
      <c r="C99" s="9">
        <v>27000</v>
      </c>
      <c r="D99" s="9">
        <v>20</v>
      </c>
      <c r="E99" s="9" t="s">
        <v>9</v>
      </c>
      <c r="F99" s="10">
        <v>350</v>
      </c>
      <c r="G99" s="10">
        <v>401</v>
      </c>
      <c r="H99" s="10">
        <v>500</v>
      </c>
      <c r="I99" s="10">
        <f t="shared" ref="I99" si="226">IF(E99="BUY",(G99-F99)*D99,(F99-G99)*D99)</f>
        <v>1020</v>
      </c>
      <c r="J99" s="10">
        <v>0</v>
      </c>
      <c r="K99" s="11">
        <f t="shared" ref="K99" si="227">SUM(I99,J99)</f>
        <v>1020</v>
      </c>
    </row>
    <row r="100" spans="1:11" s="12" customFormat="1" ht="15.75">
      <c r="A100" s="8">
        <v>43699</v>
      </c>
      <c r="B100" s="9" t="s">
        <v>162</v>
      </c>
      <c r="C100" s="9">
        <v>27800</v>
      </c>
      <c r="D100" s="9">
        <v>20</v>
      </c>
      <c r="E100" s="9" t="s">
        <v>9</v>
      </c>
      <c r="F100" s="10">
        <v>230</v>
      </c>
      <c r="G100" s="10">
        <v>241</v>
      </c>
      <c r="H100" s="10">
        <v>0</v>
      </c>
      <c r="I100" s="10">
        <f t="shared" ref="I100" si="228">IF(E100="BUY",(G100-F100)*D100,(F100-G100)*D100)</f>
        <v>220</v>
      </c>
      <c r="J100" s="10">
        <v>0</v>
      </c>
      <c r="K100" s="11">
        <f t="shared" ref="K100" si="229">SUM(I100,J100)</f>
        <v>220</v>
      </c>
    </row>
    <row r="101" spans="1:11" s="12" customFormat="1" ht="15.75">
      <c r="A101" s="8">
        <v>43698</v>
      </c>
      <c r="B101" s="9" t="s">
        <v>162</v>
      </c>
      <c r="C101" s="9">
        <v>27800</v>
      </c>
      <c r="D101" s="9">
        <v>20</v>
      </c>
      <c r="E101" s="9" t="s">
        <v>9</v>
      </c>
      <c r="F101" s="10">
        <v>182</v>
      </c>
      <c r="G101" s="10">
        <v>165</v>
      </c>
      <c r="H101" s="10">
        <v>0</v>
      </c>
      <c r="I101" s="10">
        <f t="shared" ref="I101" si="230">IF(E101="BUY",(G101-F101)*D101,(F101-G101)*D101)</f>
        <v>-340</v>
      </c>
      <c r="J101" s="10">
        <v>0</v>
      </c>
      <c r="K101" s="11">
        <f t="shared" ref="K101" si="231">SUM(I101,J101)</f>
        <v>-340</v>
      </c>
    </row>
    <row r="102" spans="1:11" s="12" customFormat="1" ht="15.75">
      <c r="A102" s="8">
        <v>43696</v>
      </c>
      <c r="B102" s="9" t="s">
        <v>161</v>
      </c>
      <c r="C102" s="9">
        <v>28400</v>
      </c>
      <c r="D102" s="9">
        <v>20</v>
      </c>
      <c r="E102" s="9" t="s">
        <v>9</v>
      </c>
      <c r="F102" s="10">
        <v>235</v>
      </c>
      <c r="G102" s="10">
        <v>180</v>
      </c>
      <c r="H102" s="10">
        <v>0</v>
      </c>
      <c r="I102" s="10">
        <f t="shared" ref="I102" si="232">IF(E102="BUY",(G102-F102)*D102,(F102-G102)*D102)</f>
        <v>-1100</v>
      </c>
      <c r="J102" s="10">
        <v>0</v>
      </c>
      <c r="K102" s="11">
        <f t="shared" ref="K102" si="233">SUM(I102,J102)</f>
        <v>-1100</v>
      </c>
    </row>
    <row r="103" spans="1:11" s="12" customFormat="1" ht="15.75">
      <c r="A103" s="8">
        <v>43693</v>
      </c>
      <c r="B103" s="9" t="s">
        <v>161</v>
      </c>
      <c r="C103" s="9">
        <v>28100</v>
      </c>
      <c r="D103" s="9">
        <v>20</v>
      </c>
      <c r="E103" s="9" t="s">
        <v>9</v>
      </c>
      <c r="F103" s="10">
        <v>265</v>
      </c>
      <c r="G103" s="10">
        <v>320</v>
      </c>
      <c r="H103" s="10">
        <v>380</v>
      </c>
      <c r="I103" s="10">
        <f t="shared" ref="I103" si="234">IF(E103="BUY",(G103-F103)*D103,(F103-G103)*D103)</f>
        <v>1100</v>
      </c>
      <c r="J103" s="10">
        <v>0</v>
      </c>
      <c r="K103" s="11">
        <f t="shared" ref="K103" si="235">SUM(I103,J103)</f>
        <v>1100</v>
      </c>
    </row>
    <row r="104" spans="1:11" s="12" customFormat="1" ht="15.75">
      <c r="A104" s="8">
        <v>43691</v>
      </c>
      <c r="B104" s="9" t="s">
        <v>161</v>
      </c>
      <c r="C104" s="9">
        <v>28000</v>
      </c>
      <c r="D104" s="9">
        <v>20</v>
      </c>
      <c r="E104" s="9" t="s">
        <v>9</v>
      </c>
      <c r="F104" s="10">
        <v>83</v>
      </c>
      <c r="G104" s="10">
        <v>150</v>
      </c>
      <c r="H104" s="10">
        <v>280</v>
      </c>
      <c r="I104" s="10">
        <f t="shared" ref="I104" si="236">IF(E104="BUY",(G104-F104)*D104,(F104-G104)*D104)</f>
        <v>1340</v>
      </c>
      <c r="J104" s="10">
        <v>0</v>
      </c>
      <c r="K104" s="11">
        <f t="shared" ref="K104" si="237">SUM(I104,J104)</f>
        <v>1340</v>
      </c>
    </row>
    <row r="105" spans="1:11" s="12" customFormat="1" ht="15.75">
      <c r="A105" s="8">
        <v>43691</v>
      </c>
      <c r="B105" s="9" t="s">
        <v>161</v>
      </c>
      <c r="C105" s="9">
        <v>28000</v>
      </c>
      <c r="D105" s="9">
        <v>20</v>
      </c>
      <c r="E105" s="9" t="s">
        <v>9</v>
      </c>
      <c r="F105" s="10">
        <v>83</v>
      </c>
      <c r="G105" s="10">
        <v>150</v>
      </c>
      <c r="H105" s="10">
        <v>280</v>
      </c>
      <c r="I105" s="10">
        <f t="shared" ref="I105" si="238">IF(E105="BUY",(G105-F105)*D105,(F105-G105)*D105)</f>
        <v>1340</v>
      </c>
      <c r="J105" s="10">
        <v>0</v>
      </c>
      <c r="K105" s="11">
        <f t="shared" ref="K105" si="239">SUM(I105,J105)</f>
        <v>1340</v>
      </c>
    </row>
    <row r="106" spans="1:11" s="12" customFormat="1" ht="15.75">
      <c r="A106" s="8">
        <v>43690</v>
      </c>
      <c r="B106" s="9" t="s">
        <v>162</v>
      </c>
      <c r="C106" s="9">
        <v>28000</v>
      </c>
      <c r="D106" s="9">
        <v>20</v>
      </c>
      <c r="E106" s="9" t="s">
        <v>9</v>
      </c>
      <c r="F106" s="10">
        <v>60</v>
      </c>
      <c r="G106" s="10">
        <v>181.10131000000001</v>
      </c>
      <c r="H106" s="10">
        <v>200</v>
      </c>
      <c r="I106" s="10">
        <f t="shared" ref="I106" si="240">IF(E106="BUY",(G106-F106)*D106,(F106-G106)*D106)</f>
        <v>2422.0262000000002</v>
      </c>
      <c r="J106" s="10">
        <v>0</v>
      </c>
      <c r="K106" s="11">
        <f t="shared" ref="K106" si="241">SUM(I106,J106)</f>
        <v>2422.0262000000002</v>
      </c>
    </row>
    <row r="107" spans="1:11" s="12" customFormat="1" ht="15.75">
      <c r="A107" s="8">
        <v>43685</v>
      </c>
      <c r="B107" s="9" t="s">
        <v>161</v>
      </c>
      <c r="C107" s="9">
        <v>27800</v>
      </c>
      <c r="D107" s="9">
        <v>20</v>
      </c>
      <c r="E107" s="9" t="s">
        <v>9</v>
      </c>
      <c r="F107" s="10">
        <v>60</v>
      </c>
      <c r="G107" s="10">
        <v>120</v>
      </c>
      <c r="H107" s="10">
        <v>200</v>
      </c>
      <c r="I107" s="10">
        <f t="shared" ref="I107" si="242">IF(E107="BUY",(G107-F107)*D107,(F107-G107)*D107)</f>
        <v>1200</v>
      </c>
      <c r="J107" s="10">
        <f t="shared" ref="J107" si="243">IF(H107=0,"0.00",IF(E107="BUY",(H107-G107)*D107,(G107-H107)*D107))</f>
        <v>1600</v>
      </c>
      <c r="K107" s="11">
        <f t="shared" ref="K107" si="244">SUM(I107,J107)</f>
        <v>2800</v>
      </c>
    </row>
    <row r="108" spans="1:11" s="12" customFormat="1" ht="15.75">
      <c r="A108" s="8">
        <v>43684</v>
      </c>
      <c r="B108" s="9" t="s">
        <v>161</v>
      </c>
      <c r="C108" s="9">
        <v>28000</v>
      </c>
      <c r="D108" s="9">
        <v>20</v>
      </c>
      <c r="E108" s="9" t="s">
        <v>9</v>
      </c>
      <c r="F108" s="10">
        <v>250.3</v>
      </c>
      <c r="G108" s="10">
        <v>200.1</v>
      </c>
      <c r="H108" s="10">
        <v>0</v>
      </c>
      <c r="I108" s="10">
        <f t="shared" ref="I108" si="245">IF(E108="BUY",(G108-F108)*D108,(F108-G108)*D108)</f>
        <v>-1004.0000000000003</v>
      </c>
      <c r="J108" s="10">
        <v>0</v>
      </c>
      <c r="K108" s="11">
        <f t="shared" ref="K108" si="246">SUM(I108,J108)</f>
        <v>-1004.0000000000003</v>
      </c>
    </row>
    <row r="109" spans="1:11" s="12" customFormat="1" ht="15.75">
      <c r="A109" s="8">
        <v>43683</v>
      </c>
      <c r="B109" s="9" t="s">
        <v>161</v>
      </c>
      <c r="C109" s="9">
        <v>28000</v>
      </c>
      <c r="D109" s="9">
        <v>20</v>
      </c>
      <c r="E109" s="9" t="s">
        <v>9</v>
      </c>
      <c r="F109" s="10">
        <v>200</v>
      </c>
      <c r="G109" s="10">
        <v>280.2</v>
      </c>
      <c r="H109" s="10">
        <v>500</v>
      </c>
      <c r="I109" s="10">
        <f t="shared" ref="I109" si="247">IF(E109="BUY",(G109-F109)*D109,(F109-G109)*D109)</f>
        <v>1603.9999999999998</v>
      </c>
      <c r="J109" s="10">
        <f t="shared" ref="J109" si="248">IF(H109=0,"0.00",IF(E109="BUY",(H109-G109)*D109,(G109-H109)*D109))</f>
        <v>4396</v>
      </c>
      <c r="K109" s="11">
        <f t="shared" ref="K109" si="249">SUM(I109,J109)</f>
        <v>6000</v>
      </c>
    </row>
    <row r="110" spans="1:11" s="12" customFormat="1" ht="15.75">
      <c r="A110" s="8">
        <v>43679</v>
      </c>
      <c r="B110" s="9" t="s">
        <v>161</v>
      </c>
      <c r="C110" s="9">
        <v>28100</v>
      </c>
      <c r="D110" s="9">
        <v>20</v>
      </c>
      <c r="E110" s="9" t="s">
        <v>9</v>
      </c>
      <c r="F110" s="10">
        <v>350</v>
      </c>
      <c r="G110" s="10">
        <v>399</v>
      </c>
      <c r="H110" s="10">
        <v>500</v>
      </c>
      <c r="I110" s="10">
        <f t="shared" ref="I110" si="250">IF(E110="BUY",(G110-F110)*D110,(F110-G110)*D110)</f>
        <v>980</v>
      </c>
      <c r="J110" s="10">
        <f t="shared" ref="J110" si="251">IF(H110=0,"0.00",IF(E110="BUY",(H110-G110)*D110,(G110-H110)*D110))</f>
        <v>2020</v>
      </c>
      <c r="K110" s="11">
        <f t="shared" ref="K110" si="252">SUM(I110,J110)</f>
        <v>3000</v>
      </c>
    </row>
    <row r="111" spans="1:11" s="12" customFormat="1" ht="15.75">
      <c r="A111" s="8">
        <v>43677</v>
      </c>
      <c r="B111" s="9" t="s">
        <v>162</v>
      </c>
      <c r="C111" s="9">
        <v>2880</v>
      </c>
      <c r="D111" s="9">
        <v>20</v>
      </c>
      <c r="E111" s="9" t="s">
        <v>9</v>
      </c>
      <c r="F111" s="10">
        <v>211.8</v>
      </c>
      <c r="G111" s="10">
        <v>260</v>
      </c>
      <c r="H111" s="10">
        <v>350</v>
      </c>
      <c r="I111" s="10">
        <f t="shared" ref="I111" si="253">IF(E111="BUY",(G111-F111)*D111,(F111-G111)*D111)</f>
        <v>963.99999999999977</v>
      </c>
      <c r="J111" s="10">
        <v>0</v>
      </c>
      <c r="K111" s="11">
        <f t="shared" ref="K111" si="254">SUM(I111,J111)</f>
        <v>963.99999999999977</v>
      </c>
    </row>
    <row r="112" spans="1:11" s="12" customFormat="1" ht="15.75">
      <c r="A112" s="8">
        <v>43676</v>
      </c>
      <c r="B112" s="9" t="s">
        <v>162</v>
      </c>
      <c r="C112" s="9">
        <v>29200</v>
      </c>
      <c r="D112" s="9">
        <v>20</v>
      </c>
      <c r="E112" s="9" t="s">
        <v>9</v>
      </c>
      <c r="F112" s="10">
        <v>133.30000000000001</v>
      </c>
      <c r="G112" s="10">
        <v>100</v>
      </c>
      <c r="H112" s="10">
        <v>0</v>
      </c>
      <c r="I112" s="10">
        <v>0</v>
      </c>
      <c r="J112" s="10">
        <v>0</v>
      </c>
      <c r="K112" s="11">
        <v>0</v>
      </c>
    </row>
    <row r="113" spans="1:11" s="12" customFormat="1" ht="15.75">
      <c r="A113" s="8">
        <v>43310</v>
      </c>
      <c r="B113" s="9" t="s">
        <v>162</v>
      </c>
      <c r="C113" s="9">
        <v>29000</v>
      </c>
      <c r="D113" s="9">
        <v>20</v>
      </c>
      <c r="E113" s="9" t="s">
        <v>9</v>
      </c>
      <c r="F113" s="10">
        <v>230</v>
      </c>
      <c r="G113" s="10">
        <v>279.5</v>
      </c>
      <c r="H113" s="10">
        <v>380</v>
      </c>
      <c r="I113" s="10">
        <f t="shared" ref="I113" si="255">IF(E113="BUY",(G113-F113)*D113,(F113-G113)*D113)</f>
        <v>990</v>
      </c>
      <c r="J113" s="10">
        <v>0</v>
      </c>
      <c r="K113" s="11">
        <f t="shared" ref="K113" si="256">SUM(I113,J113)</f>
        <v>990</v>
      </c>
    </row>
    <row r="114" spans="1:11" s="12" customFormat="1" ht="15.75">
      <c r="A114" s="8">
        <v>43298</v>
      </c>
      <c r="B114" s="9" t="s">
        <v>161</v>
      </c>
      <c r="C114" s="9">
        <v>30700</v>
      </c>
      <c r="D114" s="9">
        <v>20</v>
      </c>
      <c r="E114" s="9" t="s">
        <v>9</v>
      </c>
      <c r="F114" s="10">
        <v>131</v>
      </c>
      <c r="G114" s="10">
        <v>80</v>
      </c>
      <c r="H114" s="10">
        <v>0</v>
      </c>
      <c r="I114" s="10">
        <f t="shared" ref="I114" si="257">IF(E114="BUY",(G114-F114)*D114,(F114-G114)*D114)</f>
        <v>-1020</v>
      </c>
      <c r="J114" s="10">
        <v>0</v>
      </c>
      <c r="K114" s="11">
        <f t="shared" ref="K114" si="258">SUM(I114,J114)</f>
        <v>-1020</v>
      </c>
    </row>
    <row r="115" spans="1:11" s="12" customFormat="1" ht="15.75">
      <c r="A115" s="8">
        <v>43277</v>
      </c>
      <c r="B115" s="9" t="s">
        <v>161</v>
      </c>
      <c r="C115" s="9">
        <v>31100</v>
      </c>
      <c r="D115" s="9">
        <v>20</v>
      </c>
      <c r="E115" s="9" t="s">
        <v>9</v>
      </c>
      <c r="F115" s="10">
        <v>138</v>
      </c>
      <c r="G115" s="10">
        <v>200.3</v>
      </c>
      <c r="H115" s="10">
        <v>280</v>
      </c>
      <c r="I115" s="10">
        <f t="shared" ref="I115" si="259">IF(E115="BUY",(G115-F115)*D115,(F115-G115)*D115)</f>
        <v>1246.0000000000002</v>
      </c>
      <c r="J115" s="10">
        <f t="shared" ref="J115" si="260">IF(H115=0,"0.00",IF(E115="BUY",(H115-G115)*D115,(G115-H115)*D115))</f>
        <v>1593.9999999999998</v>
      </c>
      <c r="K115" s="11">
        <f t="shared" ref="K115" si="261">SUM(I115,J115)</f>
        <v>2840</v>
      </c>
    </row>
    <row r="116" spans="1:11" s="12" customFormat="1" ht="15.75">
      <c r="A116" s="8">
        <v>43251</v>
      </c>
      <c r="B116" s="9" t="s">
        <v>161</v>
      </c>
      <c r="C116" s="9">
        <v>32000</v>
      </c>
      <c r="D116" s="9">
        <v>20</v>
      </c>
      <c r="E116" s="9" t="s">
        <v>9</v>
      </c>
      <c r="F116" s="10">
        <v>176.5</v>
      </c>
      <c r="G116" s="10">
        <v>120.2</v>
      </c>
      <c r="H116" s="10">
        <v>0</v>
      </c>
      <c r="I116" s="10">
        <f t="shared" ref="I116" si="262">IF(E116="BUY",(G116-F116)*D116,(F116-G116)*D116)</f>
        <v>-1126</v>
      </c>
      <c r="J116" s="10">
        <v>0</v>
      </c>
      <c r="K116" s="11">
        <f t="shared" ref="K116" si="263">SUM(I116,J116)</f>
        <v>-1126</v>
      </c>
    </row>
    <row r="117" spans="1:11" s="12" customFormat="1" ht="15.75">
      <c r="A117" s="8">
        <v>43248</v>
      </c>
      <c r="B117" s="9" t="s">
        <v>162</v>
      </c>
      <c r="C117" s="9">
        <v>31400</v>
      </c>
      <c r="D117" s="9">
        <v>20</v>
      </c>
      <c r="E117" s="9" t="s">
        <v>9</v>
      </c>
      <c r="F117" s="10">
        <v>223.3</v>
      </c>
      <c r="G117" s="10">
        <v>165.3</v>
      </c>
      <c r="H117" s="10">
        <v>0</v>
      </c>
      <c r="I117" s="10">
        <f t="shared" ref="I117" si="264">IF(E117="BUY",(G117-F117)*D117,(F117-G117)*D117)</f>
        <v>-1160</v>
      </c>
      <c r="J117" s="10">
        <v>0</v>
      </c>
      <c r="K117" s="11">
        <f t="shared" ref="K117" si="265">SUM(I117,J117)</f>
        <v>-1160</v>
      </c>
    </row>
    <row r="118" spans="1:11" s="12" customFormat="1" ht="15.75">
      <c r="A118" s="8">
        <v>43195</v>
      </c>
      <c r="B118" s="9" t="s">
        <v>162</v>
      </c>
      <c r="C118" s="9">
        <v>30300</v>
      </c>
      <c r="D118" s="9">
        <v>20</v>
      </c>
      <c r="E118" s="9" t="s">
        <v>9</v>
      </c>
      <c r="F118" s="10">
        <v>388.2</v>
      </c>
      <c r="G118" s="10">
        <v>260</v>
      </c>
      <c r="H118" s="10">
        <v>280</v>
      </c>
      <c r="I118" s="10">
        <f t="shared" ref="I118" si="266">IF(E118="BUY",(G118-F118)*D118,(F118-G118)*D118)</f>
        <v>-2564</v>
      </c>
      <c r="J118" s="10">
        <v>0</v>
      </c>
      <c r="K118" s="11">
        <f t="shared" ref="K118" si="267">SUM(I118,J118)</f>
        <v>-2564</v>
      </c>
    </row>
    <row r="119" spans="1:11" s="12" customFormat="1" ht="15.75">
      <c r="A119" s="8">
        <v>43194</v>
      </c>
      <c r="B119" s="9" t="s">
        <v>162</v>
      </c>
      <c r="C119" s="9">
        <v>30200</v>
      </c>
      <c r="D119" s="9">
        <v>20</v>
      </c>
      <c r="E119" s="9" t="s">
        <v>9</v>
      </c>
      <c r="F119" s="10">
        <v>165</v>
      </c>
      <c r="G119" s="10">
        <v>200</v>
      </c>
      <c r="H119" s="10">
        <v>280</v>
      </c>
      <c r="I119" s="10">
        <f t="shared" ref="I119" si="268">IF(E119="BUY",(G119-F119)*D119,(F119-G119)*D119)</f>
        <v>700</v>
      </c>
      <c r="J119" s="10">
        <f t="shared" ref="J119" si="269">IF(H119=0,"0.00",IF(E119="BUY",(H119-G119)*D119,(G119-H119)*D119))</f>
        <v>1600</v>
      </c>
      <c r="K119" s="11">
        <f t="shared" ref="K119" si="270">SUM(I119,J119)</f>
        <v>2300</v>
      </c>
    </row>
    <row r="120" spans="1:11" s="12" customFormat="1" ht="15.75">
      <c r="A120" s="8">
        <v>43186</v>
      </c>
      <c r="B120" s="9" t="s">
        <v>162</v>
      </c>
      <c r="C120" s="9">
        <v>30000</v>
      </c>
      <c r="D120" s="9">
        <v>40</v>
      </c>
      <c r="E120" s="9" t="s">
        <v>9</v>
      </c>
      <c r="F120" s="10">
        <v>111.3</v>
      </c>
      <c r="G120" s="10">
        <v>150</v>
      </c>
      <c r="H120" s="10">
        <v>260</v>
      </c>
      <c r="I120" s="10">
        <f t="shared" ref="I120" si="271">IF(E120="BUY",(G120-F120)*D120,(F120-G120)*D120)</f>
        <v>1548</v>
      </c>
      <c r="J120" s="10">
        <f t="shared" ref="J120" si="272">IF(H120=0,"0.00",IF(E120="BUY",(H120-G120)*D120,(G120-H120)*D120))</f>
        <v>4400</v>
      </c>
      <c r="K120" s="11">
        <f t="shared" ref="K120" si="273">SUM(I120,J120)</f>
        <v>5948</v>
      </c>
    </row>
    <row r="121" spans="1:11" s="12" customFormat="1" ht="15.75">
      <c r="A121" s="8">
        <v>43177</v>
      </c>
      <c r="B121" s="9" t="s">
        <v>162</v>
      </c>
      <c r="C121" s="9">
        <v>29500</v>
      </c>
      <c r="D121" s="9">
        <v>40</v>
      </c>
      <c r="E121" s="9" t="s">
        <v>9</v>
      </c>
      <c r="F121" s="10">
        <v>258.3</v>
      </c>
      <c r="G121" s="10">
        <v>200</v>
      </c>
      <c r="H121" s="10">
        <v>0</v>
      </c>
      <c r="I121" s="10">
        <f t="shared" ref="I121" si="274">IF(E121="BUY",(G121-F121)*D121,(F121-G121)*D121)</f>
        <v>-2332.0000000000005</v>
      </c>
      <c r="J121" s="10">
        <v>0</v>
      </c>
      <c r="K121" s="11">
        <f t="shared" ref="K121" si="275">SUM(I121,J121)</f>
        <v>-2332.0000000000005</v>
      </c>
    </row>
    <row r="122" spans="1:11" s="12" customFormat="1" ht="15.75">
      <c r="A122" s="8">
        <v>43165</v>
      </c>
      <c r="B122" s="9" t="s">
        <v>162</v>
      </c>
      <c r="C122" s="9">
        <v>27800</v>
      </c>
      <c r="D122" s="9">
        <v>40</v>
      </c>
      <c r="E122" s="9" t="s">
        <v>9</v>
      </c>
      <c r="F122" s="10">
        <v>305</v>
      </c>
      <c r="G122" s="10">
        <v>335</v>
      </c>
      <c r="H122" s="10">
        <v>380</v>
      </c>
      <c r="I122" s="10">
        <f t="shared" ref="I122" si="276">IF(E122="BUY",(G122-F122)*D122,(F122-G122)*D122)</f>
        <v>1200</v>
      </c>
      <c r="J122" s="10">
        <v>0</v>
      </c>
      <c r="K122" s="11">
        <f t="shared" ref="K122" si="277">SUM(I122,J122)</f>
        <v>1200</v>
      </c>
    </row>
    <row r="123" spans="1:11" s="12" customFormat="1" ht="15.75">
      <c r="A123" s="8">
        <v>43159</v>
      </c>
      <c r="B123" s="9" t="s">
        <v>162</v>
      </c>
      <c r="C123" s="9">
        <v>27100</v>
      </c>
      <c r="D123" s="9">
        <v>40</v>
      </c>
      <c r="E123" s="9" t="s">
        <v>9</v>
      </c>
      <c r="F123" s="10">
        <v>215</v>
      </c>
      <c r="G123" s="10">
        <v>253</v>
      </c>
      <c r="H123" s="10">
        <v>328</v>
      </c>
      <c r="I123" s="10">
        <f t="shared" ref="I123" si="278">IF(E123="BUY",(G123-F123)*D123,(F123-G123)*D123)</f>
        <v>1520</v>
      </c>
      <c r="J123" s="10">
        <f t="shared" ref="J123" si="279">IF(H123=0,"0.00",IF(E123="BUY",(H123-G123)*D123,(G123-H123)*D123))</f>
        <v>3000</v>
      </c>
      <c r="K123" s="11">
        <f t="shared" ref="K123" si="280">SUM(I123,J123)</f>
        <v>4520</v>
      </c>
    </row>
    <row r="124" spans="1:11" s="12" customFormat="1" ht="15.75">
      <c r="A124" s="8">
        <v>43158</v>
      </c>
      <c r="B124" s="9" t="s">
        <v>162</v>
      </c>
      <c r="C124" s="9">
        <v>27200</v>
      </c>
      <c r="D124" s="9">
        <v>40</v>
      </c>
      <c r="E124" s="9" t="s">
        <v>9</v>
      </c>
      <c r="F124" s="10">
        <v>150</v>
      </c>
      <c r="G124" s="10">
        <v>281</v>
      </c>
      <c r="H124" s="10">
        <v>260.2</v>
      </c>
      <c r="I124" s="10">
        <f t="shared" ref="I124" si="281">IF(E124="BUY",(G124-F124)*D124,(F124-G124)*D124)</f>
        <v>5240</v>
      </c>
      <c r="J124" s="10">
        <f t="shared" ref="J124" si="282">IF(H124=0,"0.00",IF(E124="BUY",(H124-G124)*D124,(G124-H124)*D124))</f>
        <v>-832.00000000000045</v>
      </c>
      <c r="K124" s="11">
        <f t="shared" ref="K124" si="283">SUM(I124,J124)</f>
        <v>4408</v>
      </c>
    </row>
    <row r="125" spans="1:11" s="12" customFormat="1" ht="15.75">
      <c r="A125" s="8">
        <v>43156</v>
      </c>
      <c r="B125" s="9" t="s">
        <v>161</v>
      </c>
      <c r="C125" s="9">
        <v>27200</v>
      </c>
      <c r="D125" s="9">
        <v>40</v>
      </c>
      <c r="E125" s="9" t="s">
        <v>9</v>
      </c>
      <c r="F125" s="10">
        <v>100.5</v>
      </c>
      <c r="G125" s="10">
        <v>131</v>
      </c>
      <c r="H125" s="10">
        <v>182</v>
      </c>
      <c r="I125" s="10">
        <f t="shared" ref="I125" si="284">IF(E125="BUY",(G125-F125)*D125,(F125-G125)*D125)</f>
        <v>1220</v>
      </c>
      <c r="J125" s="10">
        <v>0</v>
      </c>
      <c r="K125" s="11">
        <f t="shared" ref="K125" si="285">SUM(I125,J125)</f>
        <v>1220</v>
      </c>
    </row>
    <row r="126" spans="1:11" s="12" customFormat="1" ht="15.75">
      <c r="A126" s="8">
        <v>43151</v>
      </c>
      <c r="B126" s="9" t="s">
        <v>162</v>
      </c>
      <c r="C126" s="9">
        <v>27100</v>
      </c>
      <c r="D126" s="9">
        <v>40</v>
      </c>
      <c r="E126" s="9" t="s">
        <v>9</v>
      </c>
      <c r="F126" s="10">
        <v>280</v>
      </c>
      <c r="G126" s="10">
        <v>315.64999999999998</v>
      </c>
      <c r="H126" s="10">
        <v>380</v>
      </c>
      <c r="I126" s="10">
        <f t="shared" ref="I126" si="286">IF(E126="BUY",(G126-F126)*D126,(F126-G126)*D126)</f>
        <v>1425.9999999999991</v>
      </c>
      <c r="J126" s="10">
        <v>0</v>
      </c>
      <c r="K126" s="11">
        <f t="shared" ref="K126" si="287">SUM(I126,J126)</f>
        <v>1425.9999999999991</v>
      </c>
    </row>
    <row r="127" spans="1:11" s="12" customFormat="1" ht="15.75">
      <c r="A127" s="8">
        <v>43150</v>
      </c>
      <c r="B127" s="9" t="s">
        <v>162</v>
      </c>
      <c r="C127" s="9">
        <v>27100</v>
      </c>
      <c r="D127" s="9">
        <v>40</v>
      </c>
      <c r="E127" s="9" t="s">
        <v>9</v>
      </c>
      <c r="F127" s="10">
        <v>280</v>
      </c>
      <c r="G127" s="10">
        <v>315.10000000000002</v>
      </c>
      <c r="H127" s="10">
        <v>380</v>
      </c>
      <c r="I127" s="10">
        <f t="shared" ref="I127" si="288">IF(E127="BUY",(G127-F127)*D127,(F127-G127)*D127)</f>
        <v>1404.0000000000009</v>
      </c>
      <c r="J127" s="10">
        <f t="shared" ref="J127" si="289">IF(H127=0,"0.00",IF(E127="BUY",(H127-G127)*D127,(G127-H127)*D127))</f>
        <v>2595.9999999999991</v>
      </c>
      <c r="K127" s="11">
        <f t="shared" ref="K127" si="290">SUM(I127,J127)</f>
        <v>4000</v>
      </c>
    </row>
    <row r="128" spans="1:11" s="12" customFormat="1" ht="15.75">
      <c r="A128" s="8">
        <v>43142</v>
      </c>
      <c r="B128" s="9" t="s">
        <v>161</v>
      </c>
      <c r="C128" s="9">
        <v>27200</v>
      </c>
      <c r="D128" s="9">
        <v>40</v>
      </c>
      <c r="E128" s="9" t="s">
        <v>9</v>
      </c>
      <c r="F128" s="10">
        <v>185</v>
      </c>
      <c r="G128" s="10">
        <v>185</v>
      </c>
      <c r="H128" s="10">
        <v>0</v>
      </c>
      <c r="I128" s="10">
        <f t="shared" ref="I128" si="291">IF(E128="BUY",(G128-F128)*D128,(F128-G128)*D128)</f>
        <v>0</v>
      </c>
      <c r="J128" s="10" t="str">
        <f t="shared" ref="J128" si="292">IF(H128=0,"0.00",IF(E128="BUY",(H128-G128)*D128,(G128-H128)*D128))</f>
        <v>0.00</v>
      </c>
      <c r="K128" s="11">
        <f t="shared" ref="K128" si="293">SUM(I128,J128)</f>
        <v>0</v>
      </c>
    </row>
    <row r="129" spans="1:11" s="12" customFormat="1" ht="15.75">
      <c r="A129" s="8">
        <v>43135</v>
      </c>
      <c r="B129" s="9" t="s">
        <v>161</v>
      </c>
      <c r="C129" s="9">
        <v>26700</v>
      </c>
      <c r="D129" s="9">
        <v>40</v>
      </c>
      <c r="E129" s="9" t="s">
        <v>9</v>
      </c>
      <c r="F129" s="10">
        <v>320</v>
      </c>
      <c r="G129" s="10">
        <v>350</v>
      </c>
      <c r="H129" s="10">
        <v>388.2</v>
      </c>
      <c r="I129" s="10">
        <f t="shared" ref="I129" si="294">IF(E129="BUY",(G129-F129)*D129,(F129-G129)*D129)</f>
        <v>1200</v>
      </c>
      <c r="J129" s="10">
        <f t="shared" ref="J129" si="295">IF(H129=0,"0.00",IF(E129="BUY",(H129-G129)*D129,(G129-H129)*D129))</f>
        <v>1527.9999999999995</v>
      </c>
      <c r="K129" s="11">
        <f t="shared" ref="K129" si="296">SUM(I129,J129)</f>
        <v>2727.9999999999995</v>
      </c>
    </row>
    <row r="130" spans="1:11" s="12" customFormat="1" ht="15.75">
      <c r="A130" s="8">
        <v>43132</v>
      </c>
      <c r="B130" s="9" t="s">
        <v>161</v>
      </c>
      <c r="C130" s="9">
        <v>27200</v>
      </c>
      <c r="D130" s="9">
        <v>40</v>
      </c>
      <c r="E130" s="9" t="s">
        <v>9</v>
      </c>
      <c r="F130" s="10">
        <v>323</v>
      </c>
      <c r="G130" s="10">
        <v>380</v>
      </c>
      <c r="H130" s="10">
        <v>500.5</v>
      </c>
      <c r="I130" s="10">
        <f t="shared" ref="I130" si="297">IF(E130="BUY",(G130-F130)*D130,(F130-G130)*D130)</f>
        <v>2280</v>
      </c>
      <c r="J130" s="10">
        <v>0</v>
      </c>
      <c r="K130" s="11">
        <f t="shared" ref="K130" si="298">SUM(I130,J130)</f>
        <v>2280</v>
      </c>
    </row>
    <row r="131" spans="1:11" s="12" customFormat="1" ht="15.75">
      <c r="A131" s="8">
        <v>43130</v>
      </c>
      <c r="B131" s="9" t="s">
        <v>162</v>
      </c>
      <c r="C131" s="9">
        <v>26700</v>
      </c>
      <c r="D131" s="9">
        <v>40</v>
      </c>
      <c r="E131" s="9" t="s">
        <v>9</v>
      </c>
      <c r="F131" s="10">
        <v>222</v>
      </c>
      <c r="G131" s="10">
        <v>165.3</v>
      </c>
      <c r="H131" s="10">
        <v>235</v>
      </c>
      <c r="I131" s="10">
        <f t="shared" ref="I131" si="299">IF(E131="BUY",(G131-F131)*D131,(F131-G131)*D131)</f>
        <v>-2267.9999999999995</v>
      </c>
      <c r="J131" s="10">
        <v>0</v>
      </c>
      <c r="K131" s="11">
        <f t="shared" ref="K131" si="300">SUM(I131,J131)</f>
        <v>-2267.9999999999995</v>
      </c>
    </row>
    <row r="132" spans="1:11" s="12" customFormat="1" ht="15.75">
      <c r="A132" s="8">
        <v>43128</v>
      </c>
      <c r="B132" s="9" t="s">
        <v>162</v>
      </c>
      <c r="C132" s="9">
        <v>26700</v>
      </c>
      <c r="D132" s="9">
        <v>40</v>
      </c>
      <c r="E132" s="9" t="s">
        <v>9</v>
      </c>
      <c r="F132" s="10">
        <v>135.5</v>
      </c>
      <c r="G132" s="10">
        <v>180.1</v>
      </c>
      <c r="H132" s="10">
        <v>235</v>
      </c>
      <c r="I132" s="10">
        <f t="shared" ref="I132" si="301">IF(E132="BUY",(G132-F132)*D132,(F132-G132)*D132)</f>
        <v>1783.9999999999998</v>
      </c>
      <c r="J132" s="10">
        <f t="shared" ref="J132" si="302">IF(H132=0,"0.00",IF(E132="BUY",(H132-G132)*D132,(G132-H132)*D132))</f>
        <v>2196</v>
      </c>
      <c r="K132" s="11">
        <f t="shared" ref="K132" si="303">SUM(I132,J132)</f>
        <v>3980</v>
      </c>
    </row>
    <row r="133" spans="1:11" s="12" customFormat="1" ht="15.75">
      <c r="A133" s="8">
        <v>43125</v>
      </c>
      <c r="B133" s="9" t="s">
        <v>162</v>
      </c>
      <c r="C133" s="9">
        <v>27600</v>
      </c>
      <c r="D133" s="9">
        <v>40</v>
      </c>
      <c r="E133" s="9" t="s">
        <v>9</v>
      </c>
      <c r="F133" s="10">
        <v>283.2</v>
      </c>
      <c r="G133" s="10">
        <v>315</v>
      </c>
      <c r="H133" s="10">
        <v>380</v>
      </c>
      <c r="I133" s="10">
        <f t="shared" ref="I133" si="304">IF(E133="BUY",(G133-F133)*D133,(F133-G133)*D133)</f>
        <v>1272.0000000000005</v>
      </c>
      <c r="J133" s="10">
        <f t="shared" ref="J133" si="305">IF(H133=0,"0.00",IF(E133="BUY",(H133-G133)*D133,(G133-H133)*D133))</f>
        <v>2600</v>
      </c>
      <c r="K133" s="11">
        <f t="shared" ref="K133" si="306">SUM(I133,J133)</f>
        <v>3872.0000000000005</v>
      </c>
    </row>
    <row r="134" spans="1:11" s="12" customFormat="1" ht="15.75">
      <c r="A134" s="8">
        <v>43124</v>
      </c>
      <c r="B134" s="9" t="s">
        <v>162</v>
      </c>
      <c r="C134" s="9">
        <v>27400</v>
      </c>
      <c r="D134" s="9">
        <v>40</v>
      </c>
      <c r="E134" s="9" t="s">
        <v>9</v>
      </c>
      <c r="F134" s="10">
        <v>165.3</v>
      </c>
      <c r="G134" s="10">
        <v>200</v>
      </c>
      <c r="H134" s="10">
        <v>302</v>
      </c>
      <c r="I134" s="10">
        <f t="shared" ref="I134" si="307">IF(E134="BUY",(G134-F134)*D134,(F134-G134)*D134)</f>
        <v>1387.9999999999995</v>
      </c>
      <c r="J134" s="10">
        <v>0</v>
      </c>
      <c r="K134" s="11">
        <f t="shared" ref="K134" si="308">SUM(I134,J134)</f>
        <v>1387.9999999999995</v>
      </c>
    </row>
    <row r="135" spans="1:11" s="12" customFormat="1" ht="15.75">
      <c r="A135" s="8">
        <v>43123</v>
      </c>
      <c r="B135" s="9" t="s">
        <v>162</v>
      </c>
      <c r="C135" s="9">
        <v>27600</v>
      </c>
      <c r="D135" s="9">
        <v>40</v>
      </c>
      <c r="E135" s="9" t="s">
        <v>9</v>
      </c>
      <c r="F135" s="10">
        <v>256.5</v>
      </c>
      <c r="G135" s="10">
        <v>300</v>
      </c>
      <c r="H135" s="10">
        <v>349</v>
      </c>
      <c r="I135" s="10">
        <f t="shared" ref="I135" si="309">IF(E135="BUY",(G135-F135)*D135,(F135-G135)*D135)</f>
        <v>1740</v>
      </c>
      <c r="J135" s="10">
        <f t="shared" ref="J135" si="310">IF(H135=0,"0.00",IF(E135="BUY",(H135-G135)*D135,(G135-H135)*D135))</f>
        <v>1960</v>
      </c>
      <c r="K135" s="11">
        <f t="shared" ref="K135" si="311">SUM(I135,J135)</f>
        <v>3700</v>
      </c>
    </row>
    <row r="136" spans="1:11" s="12" customFormat="1" ht="15.75">
      <c r="A136" s="8">
        <v>43122</v>
      </c>
      <c r="B136" s="9" t="s">
        <v>161</v>
      </c>
      <c r="C136" s="9">
        <v>27200</v>
      </c>
      <c r="D136" s="9">
        <v>40</v>
      </c>
      <c r="E136" s="9" t="s">
        <v>9</v>
      </c>
      <c r="F136" s="10">
        <v>355</v>
      </c>
      <c r="G136" s="10">
        <v>338</v>
      </c>
      <c r="H136" s="10">
        <v>0</v>
      </c>
      <c r="I136" s="10">
        <f t="shared" ref="I136" si="312">IF(E136="BUY",(G136-F136)*D136,(F136-G136)*D136)</f>
        <v>-680</v>
      </c>
      <c r="J136" s="10">
        <v>0</v>
      </c>
      <c r="K136" s="11">
        <f t="shared" ref="K136" si="313">SUM(I136,J136)</f>
        <v>-680</v>
      </c>
    </row>
    <row r="137" spans="1:11" s="12" customFormat="1" ht="15.75">
      <c r="A137" s="8">
        <v>43117</v>
      </c>
      <c r="B137" s="9" t="s">
        <v>162</v>
      </c>
      <c r="C137" s="9">
        <v>27600</v>
      </c>
      <c r="D137" s="9">
        <v>40</v>
      </c>
      <c r="E137" s="9" t="s">
        <v>9</v>
      </c>
      <c r="F137" s="10">
        <v>155</v>
      </c>
      <c r="G137" s="10">
        <v>185</v>
      </c>
      <c r="H137" s="10">
        <v>230</v>
      </c>
      <c r="I137" s="10">
        <f t="shared" ref="I137" si="314">IF(E137="BUY",(G137-F137)*D137,(F137-G137)*D137)</f>
        <v>1200</v>
      </c>
      <c r="J137" s="10">
        <f t="shared" ref="J137" si="315">IF(H137=0,"0.00",IF(E137="BUY",(H137-G137)*D137,(G137-H137)*D137))</f>
        <v>1800</v>
      </c>
      <c r="K137" s="11">
        <f t="shared" ref="K137" si="316">SUM(I137,J137)</f>
        <v>3000</v>
      </c>
    </row>
    <row r="138" spans="1:11" s="12" customFormat="1" ht="15.75">
      <c r="A138" s="8">
        <v>43116</v>
      </c>
      <c r="B138" s="9" t="s">
        <v>161</v>
      </c>
      <c r="C138" s="9">
        <v>27200</v>
      </c>
      <c r="D138" s="9">
        <v>40</v>
      </c>
      <c r="E138" s="9" t="s">
        <v>182</v>
      </c>
      <c r="F138" s="10">
        <v>290.8</v>
      </c>
      <c r="G138" s="10">
        <v>265</v>
      </c>
      <c r="H138" s="10">
        <v>200</v>
      </c>
      <c r="I138" s="10">
        <f t="shared" ref="I138" si="317">IF(E138="BUY",(G138-F138)*D138,(F138-G138)*D138)</f>
        <v>1032.0000000000005</v>
      </c>
      <c r="J138" s="10">
        <v>0</v>
      </c>
      <c r="K138" s="11">
        <f t="shared" ref="K138" si="318">SUM(I138,J138)</f>
        <v>1032.0000000000005</v>
      </c>
    </row>
    <row r="139" spans="1:11" s="12" customFormat="1" ht="15.75">
      <c r="A139" s="8">
        <v>43111</v>
      </c>
      <c r="B139" s="9" t="s">
        <v>162</v>
      </c>
      <c r="C139" s="9">
        <v>27600</v>
      </c>
      <c r="D139" s="9">
        <v>40</v>
      </c>
      <c r="E139" s="9" t="s">
        <v>9</v>
      </c>
      <c r="F139" s="10">
        <v>260</v>
      </c>
      <c r="G139" s="10">
        <v>260</v>
      </c>
      <c r="H139" s="10">
        <v>0</v>
      </c>
      <c r="I139" s="10">
        <f t="shared" ref="I139" si="319">IF(E139="BUY",(G139-F139)*D139,(F139-G139)*D139)</f>
        <v>0</v>
      </c>
      <c r="J139" s="10">
        <v>0</v>
      </c>
      <c r="K139" s="11">
        <f t="shared" ref="K139" si="320">SUM(I139,J139)</f>
        <v>0</v>
      </c>
    </row>
    <row r="140" spans="1:11" s="12" customFormat="1" ht="15.75">
      <c r="A140" s="8">
        <v>43110</v>
      </c>
      <c r="B140" s="9" t="s">
        <v>162</v>
      </c>
      <c r="C140" s="9">
        <v>27600</v>
      </c>
      <c r="D140" s="9">
        <v>40</v>
      </c>
      <c r="E140" s="9" t="s">
        <v>9</v>
      </c>
      <c r="F140" s="10">
        <v>82.1</v>
      </c>
      <c r="G140" s="10">
        <v>110</v>
      </c>
      <c r="H140" s="10">
        <v>200</v>
      </c>
      <c r="I140" s="10">
        <f t="shared" ref="I140" si="321">IF(E140="BUY",(G140-F140)*D140,(F140-G140)*D140)</f>
        <v>1116.0000000000002</v>
      </c>
      <c r="J140" s="10">
        <v>0</v>
      </c>
      <c r="K140" s="11">
        <f t="shared" ref="K140" si="322">SUM(I140,J140)</f>
        <v>1116.0000000000002</v>
      </c>
    </row>
    <row r="141" spans="1:11" s="12" customFormat="1" ht="15.75">
      <c r="A141" s="8">
        <v>43109</v>
      </c>
      <c r="B141" s="9" t="s">
        <v>162</v>
      </c>
      <c r="C141" s="9">
        <v>27600</v>
      </c>
      <c r="D141" s="9">
        <v>40</v>
      </c>
      <c r="E141" s="9" t="s">
        <v>9</v>
      </c>
      <c r="F141" s="10">
        <v>165</v>
      </c>
      <c r="G141" s="10">
        <v>200</v>
      </c>
      <c r="H141" s="10">
        <v>256</v>
      </c>
      <c r="I141" s="10">
        <f t="shared" ref="I141" si="323">IF(E141="BUY",(G141-F141)*D141,(F141-G141)*D141)</f>
        <v>1400</v>
      </c>
      <c r="J141" s="10">
        <f t="shared" ref="J141" si="324">IF(H141=0,"0.00",IF(E141="BUY",(H141-G141)*D141,(G141-H141)*D141))</f>
        <v>2240</v>
      </c>
      <c r="K141" s="11">
        <f t="shared" ref="K141" si="325">SUM(I141,J141)</f>
        <v>3640</v>
      </c>
    </row>
    <row r="142" spans="1:11" s="12" customFormat="1" ht="15.75">
      <c r="A142" s="8">
        <v>43108</v>
      </c>
      <c r="B142" s="9" t="s">
        <v>161</v>
      </c>
      <c r="C142" s="9">
        <v>27200</v>
      </c>
      <c r="D142" s="9">
        <v>40</v>
      </c>
      <c r="E142" s="9" t="s">
        <v>9</v>
      </c>
      <c r="F142" s="10">
        <v>230</v>
      </c>
      <c r="G142" s="10">
        <v>260</v>
      </c>
      <c r="H142" s="10">
        <v>350</v>
      </c>
      <c r="I142" s="10">
        <f t="shared" ref="I142" si="326">IF(E142="BUY",(G142-F142)*D142,(F142-G142)*D142)</f>
        <v>1200</v>
      </c>
      <c r="J142" s="10">
        <f t="shared" ref="J142" si="327">IF(H142=0,"0.00",IF(E142="BUY",(H142-G142)*D142,(G142-H142)*D142))</f>
        <v>3600</v>
      </c>
      <c r="K142" s="11">
        <f t="shared" ref="K142" si="328">SUM(I142,J142)</f>
        <v>4800</v>
      </c>
    </row>
    <row r="143" spans="1:11" s="12" customFormat="1" ht="15.75">
      <c r="A143" s="8">
        <v>43103</v>
      </c>
      <c r="B143" s="9" t="s">
        <v>162</v>
      </c>
      <c r="C143" s="9">
        <v>27200</v>
      </c>
      <c r="D143" s="9">
        <v>40</v>
      </c>
      <c r="E143" s="9" t="s">
        <v>9</v>
      </c>
      <c r="F143" s="10">
        <v>138.30000000000001</v>
      </c>
      <c r="G143" s="10">
        <v>180.1</v>
      </c>
      <c r="H143" s="10">
        <v>280</v>
      </c>
      <c r="I143" s="10">
        <f t="shared" ref="I143" si="329">IF(E143="BUY",(G143-F143)*D143,(F143-G143)*D143)</f>
        <v>1671.9999999999993</v>
      </c>
      <c r="J143" s="10">
        <v>0</v>
      </c>
      <c r="K143" s="11">
        <f t="shared" ref="K143" si="330">SUM(I143,J143)</f>
        <v>1671.9999999999993</v>
      </c>
    </row>
    <row r="144" spans="1:11" s="12" customFormat="1" ht="15.75">
      <c r="A144" s="8">
        <v>43461</v>
      </c>
      <c r="B144" s="9" t="s">
        <v>162</v>
      </c>
      <c r="C144" s="9">
        <v>27200</v>
      </c>
      <c r="D144" s="9">
        <v>40</v>
      </c>
      <c r="E144" s="9" t="s">
        <v>182</v>
      </c>
      <c r="F144" s="10">
        <v>168.3</v>
      </c>
      <c r="G144" s="10">
        <v>111</v>
      </c>
      <c r="H144" s="10">
        <v>30.2</v>
      </c>
      <c r="I144" s="10">
        <f t="shared" ref="I144" si="331">IF(E144="BUY",(G144-F144)*D144,(F144-G144)*D144)</f>
        <v>2292.0000000000005</v>
      </c>
      <c r="J144" s="10">
        <v>0</v>
      </c>
      <c r="K144" s="11">
        <f t="shared" ref="K144" si="332">SUM(I144,J144)</f>
        <v>2292.0000000000005</v>
      </c>
    </row>
    <row r="145" spans="1:11" s="12" customFormat="1" ht="15.75">
      <c r="A145" s="8">
        <v>43460</v>
      </c>
      <c r="B145" s="9" t="s">
        <v>161</v>
      </c>
      <c r="C145" s="9">
        <v>26400</v>
      </c>
      <c r="D145" s="9">
        <v>40</v>
      </c>
      <c r="E145" s="9" t="s">
        <v>9</v>
      </c>
      <c r="F145" s="10">
        <v>168.3</v>
      </c>
      <c r="G145" s="10">
        <v>203</v>
      </c>
      <c r="H145" s="10">
        <v>280</v>
      </c>
      <c r="I145" s="10">
        <f t="shared" ref="I145" si="333">IF(E145="BUY",(G145-F145)*D145,(F145-G145)*D145)</f>
        <v>1387.9999999999995</v>
      </c>
      <c r="J145" s="10">
        <f t="shared" ref="J145" si="334">IF(H145=0,"0.00",IF(E145="BUY",(H145-G145)*D145,(G145-H145)*D145))</f>
        <v>3080</v>
      </c>
      <c r="K145" s="11">
        <f t="shared" ref="K145" si="335">SUM(I145,J145)</f>
        <v>4468</v>
      </c>
    </row>
    <row r="146" spans="1:11" s="12" customFormat="1" ht="15.75">
      <c r="A146" s="8">
        <v>43452</v>
      </c>
      <c r="B146" s="9" t="s">
        <v>161</v>
      </c>
      <c r="C146" s="9">
        <v>27000</v>
      </c>
      <c r="D146" s="9">
        <v>40</v>
      </c>
      <c r="E146" s="9" t="s">
        <v>9</v>
      </c>
      <c r="F146" s="10">
        <v>142.35</v>
      </c>
      <c r="G146" s="10">
        <v>180.1</v>
      </c>
      <c r="H146" s="10">
        <v>260</v>
      </c>
      <c r="I146" s="10">
        <f t="shared" ref="I146" si="336">IF(E146="BUY",(G146-F146)*D146,(F146-G146)*D146)</f>
        <v>1510</v>
      </c>
      <c r="J146" s="10">
        <f t="shared" ref="J146" si="337">IF(H146=0,"0.00",IF(E146="BUY",(H146-G146)*D146,(G146-H146)*D146))</f>
        <v>3196</v>
      </c>
      <c r="K146" s="11">
        <f t="shared" ref="K146" si="338">SUM(I146,J146)</f>
        <v>4706</v>
      </c>
    </row>
    <row r="147" spans="1:11" s="12" customFormat="1" ht="15.75">
      <c r="A147" s="8">
        <v>43448</v>
      </c>
      <c r="B147" s="9" t="s">
        <v>161</v>
      </c>
      <c r="C147" s="9">
        <v>26800</v>
      </c>
      <c r="D147" s="9">
        <v>40</v>
      </c>
      <c r="E147" s="9" t="s">
        <v>9</v>
      </c>
      <c r="F147" s="10">
        <v>220.1</v>
      </c>
      <c r="G147" s="10">
        <v>0</v>
      </c>
      <c r="H147" s="10">
        <v>0</v>
      </c>
      <c r="I147" s="10">
        <v>0</v>
      </c>
      <c r="J147" s="10">
        <v>0</v>
      </c>
      <c r="K147" s="11">
        <v>0</v>
      </c>
    </row>
    <row r="148" spans="1:11" s="12" customFormat="1" ht="15.75">
      <c r="A148" s="8">
        <v>43445</v>
      </c>
      <c r="B148" s="9" t="s">
        <v>162</v>
      </c>
      <c r="C148" s="9">
        <v>25400</v>
      </c>
      <c r="D148" s="9">
        <v>40</v>
      </c>
      <c r="E148" s="9" t="s">
        <v>9</v>
      </c>
      <c r="F148" s="10">
        <v>220.1</v>
      </c>
      <c r="G148" s="10">
        <v>150</v>
      </c>
      <c r="H148" s="10">
        <v>0</v>
      </c>
      <c r="I148" s="10">
        <f t="shared" ref="I148" si="339">IF(E148="BUY",(G148-F148)*D148,(F148-G148)*D148)</f>
        <v>-2804</v>
      </c>
      <c r="J148" s="10">
        <v>0</v>
      </c>
      <c r="K148" s="11">
        <f t="shared" ref="K148" si="340">SUM(I148,J148)</f>
        <v>-2804</v>
      </c>
    </row>
    <row r="149" spans="1:11" s="12" customFormat="1" ht="15.75">
      <c r="A149" s="8">
        <v>43440</v>
      </c>
      <c r="B149" s="9" t="s">
        <v>162</v>
      </c>
      <c r="C149" s="9">
        <v>26700</v>
      </c>
      <c r="D149" s="9">
        <v>40</v>
      </c>
      <c r="E149" s="9" t="s">
        <v>9</v>
      </c>
      <c r="F149" s="10">
        <v>350</v>
      </c>
      <c r="G149" s="10">
        <v>380</v>
      </c>
      <c r="H149" s="10">
        <v>500</v>
      </c>
      <c r="I149" s="10">
        <f t="shared" ref="I149" si="341">IF(E149="BUY",(G149-F149)*D149,(F149-G149)*D149)</f>
        <v>1200</v>
      </c>
      <c r="J149" s="10">
        <f t="shared" ref="J149" si="342">IF(H149=0,"0.00",IF(E149="BUY",(H149-G149)*D149,(G149-H149)*D149))</f>
        <v>4800</v>
      </c>
      <c r="K149" s="11">
        <f t="shared" ref="K149" si="343">SUM(I149,J149)</f>
        <v>6000</v>
      </c>
    </row>
    <row r="150" spans="1:11" s="12" customFormat="1" ht="15.75">
      <c r="A150" s="8">
        <v>43439</v>
      </c>
      <c r="B150" s="9" t="s">
        <v>162</v>
      </c>
      <c r="C150" s="9">
        <v>26700</v>
      </c>
      <c r="D150" s="9">
        <v>40</v>
      </c>
      <c r="E150" s="9" t="s">
        <v>9</v>
      </c>
      <c r="F150" s="10">
        <v>230</v>
      </c>
      <c r="G150" s="10">
        <v>180.2</v>
      </c>
      <c r="H150" s="10">
        <v>0</v>
      </c>
      <c r="I150" s="10">
        <f t="shared" ref="I150" si="344">IF(E150="BUY",(G150-F150)*D150,(F150-G150)*D150)</f>
        <v>-1992.0000000000005</v>
      </c>
      <c r="J150" s="10">
        <v>0</v>
      </c>
      <c r="K150" s="11">
        <f t="shared" ref="K150" si="345">SUM(I150,J150)</f>
        <v>-1992.0000000000005</v>
      </c>
    </row>
    <row r="151" spans="1:11" s="12" customFormat="1" ht="15.75">
      <c r="A151" s="8">
        <v>43437</v>
      </c>
      <c r="B151" s="9" t="s">
        <v>162</v>
      </c>
      <c r="C151" s="9">
        <v>26900</v>
      </c>
      <c r="D151" s="9">
        <v>40</v>
      </c>
      <c r="E151" s="9" t="s">
        <v>9</v>
      </c>
      <c r="F151" s="10">
        <v>210.1</v>
      </c>
      <c r="G151" s="10">
        <v>235</v>
      </c>
      <c r="H151" s="10">
        <v>302.3</v>
      </c>
      <c r="I151" s="10">
        <f t="shared" ref="I151" si="346">IF(E151="BUY",(G151-F151)*D151,(F151-G151)*D151)</f>
        <v>996.00000000000023</v>
      </c>
      <c r="J151" s="10">
        <v>0</v>
      </c>
      <c r="K151" s="11">
        <f t="shared" ref="K151" si="347">SUM(I151,J151)</f>
        <v>996.00000000000023</v>
      </c>
    </row>
    <row r="152" spans="1:11" s="12" customFormat="1" ht="15.75">
      <c r="A152" s="8">
        <v>43431</v>
      </c>
      <c r="B152" s="9" t="s">
        <v>161</v>
      </c>
      <c r="C152" s="9">
        <v>26300</v>
      </c>
      <c r="D152" s="9">
        <v>40</v>
      </c>
      <c r="E152" s="9" t="s">
        <v>9</v>
      </c>
      <c r="F152" s="10">
        <v>233</v>
      </c>
      <c r="G152" s="10">
        <v>265</v>
      </c>
      <c r="H152" s="10">
        <v>302</v>
      </c>
      <c r="I152" s="10">
        <f t="shared" ref="I152" si="348">IF(E152="BUY",(G152-F152)*D152,(F152-G152)*D152)</f>
        <v>1280</v>
      </c>
      <c r="J152" s="10">
        <f t="shared" ref="J152" si="349">IF(H152=0,"0.00",IF(E152="BUY",(H152-G152)*D152,(G152-H152)*D152))</f>
        <v>1480</v>
      </c>
      <c r="K152" s="11">
        <f t="shared" ref="K152" si="350">SUM(I152,J152)</f>
        <v>2760</v>
      </c>
    </row>
    <row r="153" spans="1:11" s="12" customFormat="1" ht="15.75">
      <c r="A153" s="8">
        <v>43430</v>
      </c>
      <c r="B153" s="9" t="s">
        <v>161</v>
      </c>
      <c r="C153" s="9">
        <v>26200</v>
      </c>
      <c r="D153" s="9">
        <v>40</v>
      </c>
      <c r="E153" s="9" t="s">
        <v>9</v>
      </c>
      <c r="F153" s="10">
        <v>100</v>
      </c>
      <c r="G153" s="10">
        <v>50</v>
      </c>
      <c r="H153" s="10">
        <v>0</v>
      </c>
      <c r="I153" s="10">
        <f t="shared" ref="I153" si="351">IF(E153="BUY",(G153-F153)*D153,(F153-G153)*D153)</f>
        <v>-2000</v>
      </c>
      <c r="J153" s="10">
        <v>0</v>
      </c>
      <c r="K153" s="11">
        <f t="shared" ref="K153" si="352">SUM(I153,J153)</f>
        <v>-2000</v>
      </c>
    </row>
    <row r="154" spans="1:11" s="12" customFormat="1" ht="15.75">
      <c r="A154" s="8">
        <v>43426</v>
      </c>
      <c r="B154" s="9" t="s">
        <v>162</v>
      </c>
      <c r="C154" s="9">
        <v>26300</v>
      </c>
      <c r="D154" s="9">
        <v>40</v>
      </c>
      <c r="E154" s="9" t="s">
        <v>9</v>
      </c>
      <c r="F154" s="10">
        <v>100</v>
      </c>
      <c r="G154" s="10">
        <v>100</v>
      </c>
      <c r="H154" s="10">
        <v>302</v>
      </c>
      <c r="I154" s="10">
        <f t="shared" ref="I154" si="353">IF(E154="BUY",(G154-F154)*D154,(F154-G154)*D154)</f>
        <v>0</v>
      </c>
      <c r="J154" s="10">
        <v>0</v>
      </c>
      <c r="K154" s="11">
        <f t="shared" ref="K154" si="354">SUM(I154,J154)</f>
        <v>0</v>
      </c>
    </row>
    <row r="155" spans="1:11" s="12" customFormat="1" ht="15.75">
      <c r="A155" s="8">
        <v>43425</v>
      </c>
      <c r="B155" s="9" t="s">
        <v>162</v>
      </c>
      <c r="C155" s="9">
        <v>26200</v>
      </c>
      <c r="D155" s="9">
        <v>40</v>
      </c>
      <c r="E155" s="9" t="s">
        <v>9</v>
      </c>
      <c r="F155" s="10">
        <v>110</v>
      </c>
      <c r="G155" s="10">
        <v>135</v>
      </c>
      <c r="H155" s="10">
        <v>203.3</v>
      </c>
      <c r="I155" s="10">
        <f t="shared" ref="I155" si="355">IF(E155="BUY",(G155-F155)*D155,(F155-G155)*D155)</f>
        <v>1000</v>
      </c>
      <c r="J155" s="10">
        <v>0</v>
      </c>
      <c r="K155" s="11">
        <f t="shared" ref="K155" si="356">SUM(I155,J155)</f>
        <v>1000</v>
      </c>
    </row>
    <row r="156" spans="1:11" s="12" customFormat="1" ht="15.75">
      <c r="A156" s="8">
        <v>43424</v>
      </c>
      <c r="B156" s="9" t="s">
        <v>162</v>
      </c>
      <c r="C156" s="9">
        <v>26200</v>
      </c>
      <c r="D156" s="9">
        <v>40</v>
      </c>
      <c r="E156" s="9" t="s">
        <v>9</v>
      </c>
      <c r="F156" s="10">
        <v>200.3</v>
      </c>
      <c r="G156" s="10">
        <v>230</v>
      </c>
      <c r="H156" s="10">
        <v>302</v>
      </c>
      <c r="I156" s="10">
        <f t="shared" ref="I156" si="357">IF(E156="BUY",(G156-F156)*D156,(F156-G156)*D156)</f>
        <v>1187.9999999999995</v>
      </c>
      <c r="J156" s="10">
        <v>0</v>
      </c>
      <c r="K156" s="11">
        <f t="shared" ref="K156" si="358">SUM(I156,J156)</f>
        <v>1187.9999999999995</v>
      </c>
    </row>
    <row r="157" spans="1:11" s="12" customFormat="1" ht="15.75">
      <c r="A157" s="8">
        <v>43424</v>
      </c>
      <c r="B157" s="9" t="s">
        <v>162</v>
      </c>
      <c r="C157" s="9">
        <v>26200</v>
      </c>
      <c r="D157" s="9">
        <v>40</v>
      </c>
      <c r="E157" s="9" t="s">
        <v>9</v>
      </c>
      <c r="F157" s="10">
        <v>200.3</v>
      </c>
      <c r="G157" s="10">
        <v>150.5</v>
      </c>
      <c r="H157" s="10">
        <v>0</v>
      </c>
      <c r="I157" s="10">
        <f t="shared" ref="I157" si="359">IF(E157="BUY",(G157-F157)*D157,(F157-G157)*D157)</f>
        <v>-1992.0000000000005</v>
      </c>
      <c r="J157" s="10" t="str">
        <f t="shared" ref="J157" si="360">IF(H157=0,"0.00",IF(E157="BUY",(H157-G157)*D157,(G157-H157)*D157))</f>
        <v>0.00</v>
      </c>
      <c r="K157" s="11">
        <f t="shared" ref="K157" si="361">SUM(I157,J157)</f>
        <v>-1992.0000000000005</v>
      </c>
    </row>
    <row r="158" spans="1:11" s="12" customFormat="1" ht="15.75">
      <c r="A158" s="8">
        <v>43423</v>
      </c>
      <c r="B158" s="9" t="s">
        <v>162</v>
      </c>
      <c r="C158" s="9">
        <v>26200</v>
      </c>
      <c r="D158" s="9">
        <v>40</v>
      </c>
      <c r="E158" s="9" t="s">
        <v>9</v>
      </c>
      <c r="F158" s="10">
        <v>215</v>
      </c>
      <c r="G158" s="10">
        <v>180.1</v>
      </c>
      <c r="H158" s="10">
        <v>0</v>
      </c>
      <c r="I158" s="10">
        <f t="shared" ref="I158" si="362">IF(E158="BUY",(G158-F158)*D158,(F158-G158)*D158)</f>
        <v>-1396.0000000000002</v>
      </c>
      <c r="J158" s="10" t="str">
        <f t="shared" ref="J158" si="363">IF(H158=0,"0.00",IF(E158="BUY",(H158-G158)*D158,(G158-H158)*D158))</f>
        <v>0.00</v>
      </c>
      <c r="K158" s="11">
        <f t="shared" ref="K158" si="364">SUM(I158,J158)</f>
        <v>-1396.0000000000002</v>
      </c>
    </row>
    <row r="159" spans="1:11" s="12" customFormat="1" ht="15.75">
      <c r="A159" s="8">
        <v>43419</v>
      </c>
      <c r="B159" s="9" t="s">
        <v>161</v>
      </c>
      <c r="C159" s="9">
        <v>25800</v>
      </c>
      <c r="D159" s="9">
        <v>40</v>
      </c>
      <c r="E159" s="9" t="s">
        <v>9</v>
      </c>
      <c r="F159" s="10">
        <v>190.1</v>
      </c>
      <c r="G159" s="10">
        <v>235</v>
      </c>
      <c r="H159" s="10">
        <v>302</v>
      </c>
      <c r="I159" s="10">
        <f t="shared" ref="I159" si="365">IF(E159="BUY",(G159-F159)*D159,(F159-G159)*D159)</f>
        <v>1796.0000000000002</v>
      </c>
      <c r="J159" s="10">
        <f t="shared" ref="J159" si="366">IF(H159=0,"0.00",IF(E159="BUY",(H159-G159)*D159,(G159-H159)*D159))</f>
        <v>2680</v>
      </c>
      <c r="K159" s="11">
        <f t="shared" ref="K159" si="367">SUM(I159,J159)</f>
        <v>4476</v>
      </c>
    </row>
    <row r="160" spans="1:11" s="12" customFormat="1" ht="15.75">
      <c r="A160" s="8">
        <v>43418</v>
      </c>
      <c r="B160" s="9" t="s">
        <v>162</v>
      </c>
      <c r="C160" s="9">
        <v>25800</v>
      </c>
      <c r="D160" s="9">
        <v>40</v>
      </c>
      <c r="E160" s="9" t="s">
        <v>9</v>
      </c>
      <c r="F160" s="10">
        <v>100.1</v>
      </c>
      <c r="G160" s="10">
        <v>132.65</v>
      </c>
      <c r="H160" s="10">
        <v>200.3</v>
      </c>
      <c r="I160" s="10">
        <f t="shared" ref="I160" si="368">IF(E160="BUY",(G160-F160)*D160,(F160-G160)*D160)</f>
        <v>1302.0000000000005</v>
      </c>
      <c r="J160" s="10">
        <v>0</v>
      </c>
      <c r="K160" s="11">
        <f t="shared" ref="K160" si="369">SUM(I160,J160)</f>
        <v>1302.0000000000005</v>
      </c>
    </row>
    <row r="161" spans="1:11" s="12" customFormat="1" ht="15.75">
      <c r="A161" s="8">
        <v>43418</v>
      </c>
      <c r="B161" s="9" t="s">
        <v>161</v>
      </c>
      <c r="C161" s="9">
        <v>25800</v>
      </c>
      <c r="D161" s="9">
        <v>40</v>
      </c>
      <c r="E161" s="9" t="s">
        <v>9</v>
      </c>
      <c r="F161" s="10">
        <v>200</v>
      </c>
      <c r="G161" s="10">
        <v>230</v>
      </c>
      <c r="H161" s="10">
        <v>305</v>
      </c>
      <c r="I161" s="10">
        <f t="shared" ref="I161" si="370">IF(E161="BUY",(G161-F161)*D161,(F161-G161)*D161)</f>
        <v>1200</v>
      </c>
      <c r="J161" s="10">
        <v>0</v>
      </c>
      <c r="K161" s="11">
        <f t="shared" ref="K161" si="371">SUM(I161,J161)</f>
        <v>1200</v>
      </c>
    </row>
    <row r="162" spans="1:11" s="12" customFormat="1">
      <c r="A162"/>
      <c r="B162"/>
      <c r="C162"/>
      <c r="D162"/>
      <c r="E162"/>
      <c r="F162"/>
      <c r="G162"/>
      <c r="H162"/>
      <c r="I162" s="36" t="s">
        <v>11</v>
      </c>
      <c r="J162" s="37"/>
      <c r="K162" s="40">
        <f>SUM(K8:K161)</f>
        <v>178825.02619999999</v>
      </c>
    </row>
    <row r="163" spans="1:11" s="12" customFormat="1">
      <c r="A163"/>
      <c r="B163"/>
      <c r="C163"/>
      <c r="D163"/>
      <c r="E163"/>
      <c r="F163"/>
      <c r="G163"/>
      <c r="H163"/>
      <c r="I163" s="38"/>
      <c r="J163" s="39"/>
      <c r="K163" s="41"/>
    </row>
    <row r="164" spans="1:11" s="12" customFormat="1">
      <c r="A164"/>
      <c r="B164"/>
      <c r="C164"/>
      <c r="D164"/>
      <c r="E164"/>
      <c r="F164"/>
      <c r="G164"/>
      <c r="H164"/>
      <c r="I164"/>
      <c r="J164"/>
      <c r="K164"/>
    </row>
    <row r="165" spans="1:11" s="12" customFormat="1">
      <c r="A165"/>
      <c r="B165"/>
      <c r="C165"/>
      <c r="D165"/>
      <c r="E165"/>
      <c r="F165"/>
      <c r="G165"/>
      <c r="H165"/>
      <c r="I165"/>
      <c r="J165"/>
      <c r="K165"/>
    </row>
    <row r="166" spans="1:11" s="12" customFormat="1">
      <c r="A166"/>
      <c r="B166"/>
      <c r="C166"/>
      <c r="D166"/>
      <c r="E166"/>
      <c r="F166"/>
      <c r="G166"/>
      <c r="H166"/>
      <c r="I166"/>
      <c r="J166"/>
      <c r="K166"/>
    </row>
    <row r="167" spans="1:11" s="12" customFormat="1">
      <c r="A167"/>
      <c r="B167"/>
      <c r="C167"/>
      <c r="D167"/>
      <c r="E167"/>
      <c r="F167"/>
      <c r="G167"/>
      <c r="H167"/>
      <c r="I167"/>
      <c r="J167"/>
      <c r="K167"/>
    </row>
    <row r="168" spans="1:11" s="12" customFormat="1">
      <c r="A168"/>
      <c r="B168"/>
      <c r="C168"/>
      <c r="D168"/>
      <c r="E168"/>
      <c r="F168"/>
      <c r="G168"/>
      <c r="H168"/>
      <c r="I168"/>
      <c r="J168"/>
      <c r="K168"/>
    </row>
    <row r="169" spans="1:11" s="12" customFormat="1">
      <c r="A169"/>
      <c r="B169"/>
      <c r="C169"/>
      <c r="D169"/>
      <c r="E169"/>
      <c r="F169"/>
      <c r="G169"/>
      <c r="H169"/>
      <c r="I169"/>
      <c r="J169"/>
      <c r="K169"/>
    </row>
    <row r="170" spans="1:11" s="12" customFormat="1">
      <c r="A170"/>
      <c r="B170"/>
      <c r="C170"/>
      <c r="D170"/>
      <c r="E170"/>
      <c r="F170"/>
      <c r="G170"/>
      <c r="H170"/>
      <c r="I170"/>
      <c r="J170"/>
      <c r="K170"/>
    </row>
    <row r="171" spans="1:11" s="12" customFormat="1">
      <c r="A171"/>
      <c r="B171"/>
      <c r="C171"/>
      <c r="D171"/>
      <c r="E171"/>
      <c r="F171"/>
      <c r="G171"/>
      <c r="H171"/>
      <c r="I171"/>
      <c r="J171"/>
      <c r="K171"/>
    </row>
    <row r="172" spans="1:11" s="12" customFormat="1">
      <c r="A172"/>
      <c r="B172"/>
      <c r="C172"/>
      <c r="D172"/>
      <c r="E172"/>
      <c r="F172"/>
      <c r="G172"/>
      <c r="H172"/>
      <c r="I172"/>
      <c r="J172"/>
      <c r="K172"/>
    </row>
    <row r="173" spans="1:11" s="12" customFormat="1">
      <c r="A173"/>
      <c r="B173"/>
      <c r="C173"/>
      <c r="D173"/>
      <c r="E173"/>
      <c r="F173"/>
      <c r="G173"/>
      <c r="H173"/>
      <c r="I173"/>
      <c r="J173"/>
      <c r="K173"/>
    </row>
    <row r="174" spans="1:11" s="12" customFormat="1">
      <c r="A174"/>
      <c r="B174"/>
      <c r="C174"/>
      <c r="D174"/>
      <c r="E174"/>
      <c r="F174"/>
      <c r="G174"/>
      <c r="H174"/>
      <c r="I174"/>
      <c r="J174"/>
      <c r="K174"/>
    </row>
    <row r="175" spans="1:11" s="12" customFormat="1">
      <c r="A175"/>
      <c r="B175"/>
      <c r="C175"/>
      <c r="D175"/>
      <c r="E175"/>
      <c r="F175"/>
      <c r="G175"/>
      <c r="H175"/>
      <c r="I175"/>
      <c r="J175"/>
      <c r="K175"/>
    </row>
    <row r="176" spans="1:11" s="12" customFormat="1">
      <c r="A176"/>
      <c r="B176"/>
      <c r="C176"/>
      <c r="D176"/>
      <c r="E176"/>
      <c r="F176"/>
      <c r="G176"/>
      <c r="H176"/>
      <c r="I176"/>
      <c r="J176"/>
      <c r="K176"/>
    </row>
    <row r="177" spans="1:12" s="12" customFormat="1">
      <c r="A177"/>
      <c r="B177"/>
      <c r="C177"/>
      <c r="D177"/>
      <c r="E177"/>
      <c r="F177"/>
      <c r="G177"/>
      <c r="H177"/>
      <c r="I177"/>
      <c r="J177"/>
      <c r="K177"/>
    </row>
    <row r="178" spans="1:12" s="12" customFormat="1">
      <c r="A178"/>
      <c r="B178"/>
      <c r="C178"/>
      <c r="D178"/>
      <c r="E178"/>
      <c r="F178"/>
      <c r="G178"/>
      <c r="H178"/>
      <c r="I178"/>
      <c r="J178"/>
      <c r="K178"/>
    </row>
    <row r="179" spans="1:12" s="12" customFormat="1">
      <c r="A179"/>
      <c r="B179"/>
      <c r="C179"/>
      <c r="D179"/>
      <c r="E179"/>
      <c r="F179"/>
      <c r="G179"/>
      <c r="H179"/>
      <c r="I179"/>
      <c r="J179"/>
      <c r="K179"/>
    </row>
    <row r="180" spans="1:12" s="12" customFormat="1">
      <c r="A180"/>
      <c r="B180"/>
      <c r="C180"/>
      <c r="D180"/>
      <c r="E180"/>
      <c r="F180"/>
      <c r="G180"/>
      <c r="H180"/>
      <c r="I180"/>
      <c r="J180"/>
      <c r="K180"/>
    </row>
    <row r="181" spans="1:12" s="12" customFormat="1">
      <c r="A181"/>
      <c r="B181"/>
      <c r="C181"/>
      <c r="D181"/>
      <c r="E181"/>
      <c r="F181"/>
      <c r="G181"/>
      <c r="H181"/>
      <c r="I181"/>
      <c r="J181"/>
      <c r="K181"/>
    </row>
    <row r="182" spans="1:12" s="12" customFormat="1">
      <c r="A182"/>
      <c r="B182"/>
      <c r="C182"/>
      <c r="D182"/>
      <c r="E182"/>
      <c r="F182"/>
      <c r="G182"/>
      <c r="H182"/>
      <c r="I182"/>
      <c r="J182"/>
      <c r="K182"/>
    </row>
    <row r="183" spans="1:12" s="12" customFormat="1">
      <c r="A183"/>
      <c r="B183"/>
      <c r="C183"/>
      <c r="D183"/>
      <c r="E183"/>
      <c r="F183"/>
      <c r="G183"/>
      <c r="H183"/>
      <c r="I183"/>
      <c r="J183"/>
      <c r="K183"/>
    </row>
    <row r="184" spans="1:12" s="12" customFormat="1">
      <c r="A184"/>
      <c r="B184"/>
      <c r="C184"/>
      <c r="D184"/>
      <c r="E184"/>
      <c r="F184"/>
      <c r="G184"/>
      <c r="H184"/>
      <c r="I184"/>
      <c r="J184"/>
      <c r="K184"/>
    </row>
    <row r="185" spans="1:12" s="12" customFormat="1">
      <c r="A185"/>
      <c r="B185"/>
      <c r="C185"/>
      <c r="D185"/>
      <c r="E185"/>
      <c r="F185"/>
      <c r="G185"/>
      <c r="H185"/>
      <c r="I185"/>
      <c r="J185"/>
      <c r="K185"/>
    </row>
    <row r="186" spans="1:12" s="12" customFormat="1">
      <c r="A186"/>
      <c r="B186"/>
      <c r="C186"/>
      <c r="D186"/>
      <c r="E186"/>
      <c r="F186"/>
      <c r="G186"/>
      <c r="H186"/>
      <c r="I186"/>
      <c r="J186"/>
      <c r="K186"/>
    </row>
    <row r="187" spans="1:12" s="12" customFormat="1">
      <c r="A187"/>
      <c r="B187"/>
      <c r="C187"/>
      <c r="D187"/>
      <c r="E187"/>
      <c r="F187"/>
      <c r="G187"/>
      <c r="H187"/>
      <c r="I187"/>
      <c r="J187"/>
      <c r="K187"/>
    </row>
    <row r="188" spans="1:12" s="12" customFormat="1">
      <c r="A188"/>
      <c r="B188"/>
      <c r="C188"/>
      <c r="D188"/>
      <c r="E188"/>
      <c r="F188"/>
      <c r="G188"/>
      <c r="H188"/>
      <c r="I188"/>
      <c r="J188"/>
      <c r="K188"/>
    </row>
    <row r="189" spans="1:12" s="12" customFormat="1">
      <c r="A189"/>
      <c r="B189"/>
      <c r="C189"/>
      <c r="D189"/>
      <c r="E189"/>
      <c r="F189"/>
      <c r="G189"/>
      <c r="H189"/>
      <c r="I189"/>
      <c r="J189"/>
      <c r="K189"/>
    </row>
    <row r="190" spans="1:12">
      <c r="L190" s="12"/>
    </row>
    <row r="191" spans="1:12">
      <c r="L191" s="12"/>
    </row>
    <row r="192" spans="1:12">
      <c r="L192" s="12"/>
    </row>
    <row r="193" spans="1:12">
      <c r="L193" s="12"/>
    </row>
    <row r="194" spans="1:12" s="12" customFormat="1">
      <c r="A194"/>
      <c r="B194"/>
      <c r="C194"/>
      <c r="D194"/>
      <c r="E194"/>
      <c r="F194"/>
      <c r="G194"/>
      <c r="H194"/>
      <c r="I194"/>
      <c r="J194"/>
      <c r="K194"/>
    </row>
    <row r="195" spans="1:12" s="12" customFormat="1">
      <c r="A195"/>
      <c r="B195"/>
      <c r="C195"/>
      <c r="D195"/>
      <c r="E195"/>
      <c r="F195"/>
      <c r="G195"/>
      <c r="H195"/>
      <c r="I195"/>
      <c r="J195"/>
      <c r="K195"/>
    </row>
    <row r="196" spans="1:12" s="12" customFormat="1">
      <c r="A196"/>
      <c r="B196"/>
      <c r="C196"/>
      <c r="D196"/>
      <c r="E196"/>
      <c r="F196"/>
      <c r="G196"/>
      <c r="H196"/>
      <c r="I196"/>
      <c r="J196"/>
      <c r="K196"/>
    </row>
    <row r="197" spans="1:12" s="12" customFormat="1">
      <c r="A197"/>
      <c r="B197"/>
      <c r="C197"/>
      <c r="D197"/>
      <c r="E197"/>
      <c r="F197"/>
      <c r="G197"/>
      <c r="H197"/>
      <c r="I197"/>
      <c r="J197"/>
      <c r="K197"/>
    </row>
    <row r="198" spans="1:12" s="12" customFormat="1">
      <c r="A198"/>
      <c r="B198"/>
      <c r="C198"/>
      <c r="D198"/>
      <c r="E198"/>
      <c r="F198"/>
      <c r="G198"/>
      <c r="H198"/>
      <c r="I198"/>
      <c r="J198"/>
      <c r="K198"/>
    </row>
    <row r="199" spans="1:12" s="12" customFormat="1">
      <c r="A199"/>
      <c r="B199"/>
      <c r="C199"/>
      <c r="D199"/>
      <c r="E199"/>
      <c r="F199"/>
      <c r="G199"/>
      <c r="H199"/>
      <c r="I199"/>
      <c r="J199"/>
      <c r="K199"/>
    </row>
    <row r="200" spans="1:12" s="12" customFormat="1">
      <c r="A200"/>
      <c r="B200"/>
      <c r="C200"/>
      <c r="D200"/>
      <c r="E200"/>
      <c r="F200"/>
      <c r="G200"/>
      <c r="H200"/>
      <c r="I200"/>
      <c r="J200"/>
      <c r="K200"/>
    </row>
    <row r="201" spans="1:12" s="12" customFormat="1">
      <c r="A201"/>
      <c r="B201"/>
      <c r="C201"/>
      <c r="D201"/>
      <c r="E201"/>
      <c r="F201"/>
      <c r="G201"/>
      <c r="H201"/>
      <c r="I201"/>
      <c r="J201"/>
      <c r="K201"/>
    </row>
    <row r="202" spans="1:12" s="12" customFormat="1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s="12" customFormat="1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s="12" customFormat="1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s="12" customFormat="1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s="12" customFormat="1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s="12" customFormat="1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s="12" customFormat="1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s="12" customFormat="1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s="12" customFormat="1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s="12" customFormat="1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s="12" customFormat="1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s="12" customFormat="1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s="12" customFormat="1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s="12" customFormat="1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s="12" customFormat="1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s="12" customFormat="1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s="12" customFormat="1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s="12" customFormat="1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s="12" customFormat="1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s="12" customFormat="1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s="12" customFormat="1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s="12" customFormat="1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s="12" customFormat="1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s="12" customFormat="1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s="12" customFormat="1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s="12" customFormat="1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s="12" customFormat="1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s="12" customFormat="1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s="12" customFormat="1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s="12" customFormat="1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s="12" customFormat="1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s="12" customFormat="1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s="12" customFormat="1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s="12" customFormat="1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s="12" customFormat="1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s="12" customFormat="1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s="12" customFormat="1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s="12" customFormat="1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s="12" customFormat="1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s="12" customFormat="1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s="12" customFormat="1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s="12" customFormat="1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s="12" customFormat="1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s="12" customFormat="1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s="12" customFormat="1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s="12" customFormat="1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s="12" customFormat="1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s="12" customFormat="1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s="12" customFormat="1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s="12" customFormat="1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s="12" customFormat="1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s="12" customFormat="1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s="12" customFormat="1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s="12" customFormat="1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s="12" customFormat="1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s="12" customFormat="1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s="12" customFormat="1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s="12" customFormat="1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s="12" customFormat="1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s="12" customFormat="1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s="12" customFormat="1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s="12" customFormat="1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s="12" customFormat="1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s="12" customFormat="1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s="12" customFormat="1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s="12" customFormat="1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s="12" customFormat="1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s="12" customFormat="1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s="12" customFormat="1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s="12" customFormat="1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s="12" customFormat="1">
      <c r="A272"/>
      <c r="B272"/>
      <c r="C272"/>
      <c r="D272"/>
      <c r="E272"/>
      <c r="F272"/>
      <c r="G272"/>
      <c r="H272"/>
      <c r="I272"/>
      <c r="J272"/>
      <c r="K272"/>
      <c r="L272"/>
    </row>
    <row r="273" spans="1:12" s="12" customFormat="1">
      <c r="A273"/>
      <c r="B273"/>
      <c r="C273"/>
      <c r="D273"/>
      <c r="E273"/>
      <c r="F273"/>
      <c r="G273"/>
      <c r="H273"/>
      <c r="I273"/>
      <c r="J273"/>
      <c r="K273"/>
      <c r="L273"/>
    </row>
    <row r="274" spans="1:12" s="12" customFormat="1">
      <c r="A274"/>
      <c r="B274"/>
      <c r="C274"/>
      <c r="D274"/>
      <c r="E274"/>
      <c r="F274"/>
      <c r="G274"/>
      <c r="H274"/>
      <c r="I274"/>
      <c r="J274"/>
      <c r="K274"/>
      <c r="L274"/>
    </row>
    <row r="275" spans="1:12" s="12" customFormat="1">
      <c r="A275"/>
      <c r="B275"/>
      <c r="C275"/>
      <c r="D275"/>
      <c r="E275"/>
      <c r="F275"/>
      <c r="G275"/>
      <c r="H275"/>
      <c r="I275"/>
      <c r="J275"/>
      <c r="K275"/>
      <c r="L275"/>
    </row>
    <row r="276" spans="1:12" s="12" customFormat="1">
      <c r="A276"/>
      <c r="B276"/>
      <c r="C276"/>
      <c r="D276"/>
      <c r="E276"/>
      <c r="F276"/>
      <c r="G276"/>
      <c r="H276"/>
      <c r="I276"/>
      <c r="J276"/>
      <c r="K276"/>
      <c r="L276"/>
    </row>
    <row r="277" spans="1:12" s="12" customFormat="1">
      <c r="A277"/>
      <c r="B277"/>
      <c r="C277"/>
      <c r="D277"/>
      <c r="E277"/>
      <c r="F277"/>
      <c r="G277"/>
      <c r="H277"/>
      <c r="I277"/>
      <c r="J277"/>
      <c r="K277"/>
      <c r="L277"/>
    </row>
    <row r="278" spans="1:12" s="12" customFormat="1">
      <c r="A278"/>
      <c r="B278"/>
      <c r="C278"/>
      <c r="D278"/>
      <c r="E278"/>
      <c r="F278"/>
      <c r="G278"/>
      <c r="H278"/>
      <c r="I278"/>
      <c r="J278"/>
      <c r="K278"/>
      <c r="L278"/>
    </row>
    <row r="279" spans="1:12" s="12" customFormat="1">
      <c r="A279"/>
      <c r="B279"/>
      <c r="C279"/>
      <c r="D279"/>
      <c r="E279"/>
      <c r="F279"/>
      <c r="G279"/>
      <c r="H279"/>
      <c r="I279"/>
      <c r="J279"/>
      <c r="K279"/>
      <c r="L279"/>
    </row>
    <row r="280" spans="1:12" s="12" customFormat="1">
      <c r="A280"/>
      <c r="B280"/>
      <c r="C280"/>
      <c r="D280"/>
      <c r="E280"/>
      <c r="F280"/>
      <c r="G280"/>
      <c r="H280"/>
      <c r="I280"/>
      <c r="J280"/>
      <c r="K280"/>
      <c r="L280"/>
    </row>
    <row r="281" spans="1:12" s="12" customFormat="1">
      <c r="A281"/>
      <c r="B281"/>
      <c r="C281"/>
      <c r="D281"/>
      <c r="E281"/>
      <c r="F281"/>
      <c r="G281"/>
      <c r="H281"/>
      <c r="I281"/>
      <c r="J281"/>
      <c r="K281"/>
      <c r="L281"/>
    </row>
    <row r="282" spans="1:12" s="12" customFormat="1">
      <c r="A282"/>
      <c r="B282"/>
      <c r="C282"/>
      <c r="D282"/>
      <c r="E282"/>
      <c r="F282"/>
      <c r="G282"/>
      <c r="H282"/>
      <c r="I282"/>
      <c r="J282"/>
      <c r="K282"/>
      <c r="L282"/>
    </row>
    <row r="283" spans="1:12" s="12" customFormat="1">
      <c r="A283"/>
      <c r="B283"/>
      <c r="C283"/>
      <c r="D283"/>
      <c r="E283"/>
      <c r="F283"/>
      <c r="G283"/>
      <c r="H283"/>
      <c r="I283"/>
      <c r="J283"/>
      <c r="K283"/>
      <c r="L283"/>
    </row>
    <row r="284" spans="1:12" s="12" customFormat="1">
      <c r="A284"/>
      <c r="B284"/>
      <c r="C284"/>
      <c r="D284"/>
      <c r="E284"/>
      <c r="F284"/>
      <c r="G284"/>
      <c r="H284"/>
      <c r="I284"/>
      <c r="J284"/>
      <c r="K284"/>
      <c r="L284"/>
    </row>
    <row r="285" spans="1:12" s="12" customFormat="1">
      <c r="A285"/>
      <c r="B285"/>
      <c r="C285"/>
      <c r="D285"/>
      <c r="E285"/>
      <c r="F285"/>
      <c r="G285"/>
      <c r="H285"/>
      <c r="I285"/>
      <c r="J285"/>
      <c r="K285"/>
      <c r="L285"/>
    </row>
    <row r="286" spans="1:12" s="12" customFormat="1">
      <c r="A286"/>
      <c r="B286"/>
      <c r="C286"/>
      <c r="D286"/>
      <c r="E286"/>
      <c r="F286"/>
      <c r="G286"/>
      <c r="H286"/>
      <c r="I286"/>
      <c r="J286"/>
      <c r="K286"/>
      <c r="L286"/>
    </row>
    <row r="287" spans="1:12" s="12" customFormat="1">
      <c r="A287"/>
      <c r="B287"/>
      <c r="C287"/>
      <c r="D287"/>
      <c r="E287"/>
      <c r="F287"/>
      <c r="G287"/>
      <c r="H287"/>
      <c r="I287"/>
      <c r="J287"/>
      <c r="K287"/>
      <c r="L287"/>
    </row>
    <row r="288" spans="1:12" s="12" customFormat="1">
      <c r="A288"/>
      <c r="B288"/>
      <c r="C288"/>
      <c r="D288"/>
      <c r="E288"/>
      <c r="F288"/>
      <c r="G288"/>
      <c r="H288"/>
      <c r="I288"/>
      <c r="J288"/>
      <c r="K288"/>
      <c r="L288"/>
    </row>
    <row r="289" spans="1:12" s="12" customFormat="1">
      <c r="A289"/>
      <c r="B289"/>
      <c r="C289"/>
      <c r="D289"/>
      <c r="E289"/>
      <c r="F289"/>
      <c r="G289"/>
      <c r="H289"/>
      <c r="I289"/>
      <c r="J289"/>
      <c r="K289"/>
      <c r="L289"/>
    </row>
    <row r="290" spans="1:12" s="12" customFormat="1">
      <c r="A290"/>
      <c r="B290"/>
      <c r="C290"/>
      <c r="D290"/>
      <c r="E290"/>
      <c r="F290"/>
      <c r="G290"/>
      <c r="H290"/>
      <c r="I290"/>
      <c r="J290"/>
      <c r="K290"/>
      <c r="L290"/>
    </row>
    <row r="291" spans="1:12" s="12" customFormat="1">
      <c r="A291"/>
      <c r="B291"/>
      <c r="C291"/>
      <c r="D291"/>
      <c r="E291"/>
      <c r="F291"/>
      <c r="G291"/>
      <c r="H291"/>
      <c r="I291"/>
      <c r="J291"/>
      <c r="K291"/>
      <c r="L291"/>
    </row>
    <row r="292" spans="1:12" s="12" customFormat="1">
      <c r="A292"/>
      <c r="B292"/>
      <c r="C292"/>
      <c r="D292"/>
      <c r="E292"/>
      <c r="F292"/>
      <c r="G292"/>
      <c r="H292"/>
      <c r="I292"/>
      <c r="J292"/>
      <c r="K292"/>
      <c r="L292"/>
    </row>
    <row r="293" spans="1:12" s="12" customFormat="1">
      <c r="A293"/>
      <c r="B293"/>
      <c r="C293"/>
      <c r="D293"/>
      <c r="E293"/>
      <c r="F293"/>
      <c r="G293"/>
      <c r="H293"/>
      <c r="I293"/>
      <c r="J293"/>
      <c r="K293"/>
      <c r="L293"/>
    </row>
    <row r="294" spans="1:12" s="12" customFormat="1">
      <c r="A294"/>
      <c r="B294"/>
      <c r="C294"/>
      <c r="D294"/>
      <c r="E294"/>
      <c r="F294"/>
      <c r="G294"/>
      <c r="H294"/>
      <c r="I294"/>
      <c r="J294"/>
      <c r="K294"/>
      <c r="L294"/>
    </row>
    <row r="295" spans="1:12" s="12" customFormat="1">
      <c r="A295"/>
      <c r="B295"/>
      <c r="C295"/>
      <c r="D295"/>
      <c r="E295"/>
      <c r="F295"/>
      <c r="G295"/>
      <c r="H295"/>
      <c r="I295"/>
      <c r="J295"/>
      <c r="K295"/>
      <c r="L295"/>
    </row>
    <row r="296" spans="1:12" s="12" customFormat="1">
      <c r="A296"/>
      <c r="B296"/>
      <c r="C296"/>
      <c r="D296"/>
      <c r="E296"/>
      <c r="F296"/>
      <c r="G296"/>
      <c r="H296"/>
      <c r="I296"/>
      <c r="J296"/>
      <c r="K296"/>
      <c r="L296"/>
    </row>
    <row r="297" spans="1:12" s="12" customFormat="1">
      <c r="A297"/>
      <c r="B297"/>
      <c r="C297"/>
      <c r="D297"/>
      <c r="E297"/>
      <c r="F297"/>
      <c r="G297"/>
      <c r="H297"/>
      <c r="I297"/>
      <c r="J297"/>
      <c r="K297"/>
      <c r="L297"/>
    </row>
    <row r="298" spans="1:12" s="12" customFormat="1">
      <c r="A298"/>
      <c r="B298"/>
      <c r="C298"/>
      <c r="D298"/>
      <c r="E298"/>
      <c r="F298"/>
      <c r="G298"/>
      <c r="H298"/>
      <c r="I298"/>
      <c r="J298"/>
      <c r="K298"/>
      <c r="L298"/>
    </row>
    <row r="299" spans="1:12" s="12" customFormat="1">
      <c r="A299"/>
      <c r="B299"/>
      <c r="C299"/>
      <c r="D299"/>
      <c r="E299"/>
      <c r="F299"/>
      <c r="G299"/>
      <c r="H299"/>
      <c r="I299"/>
      <c r="J299"/>
      <c r="K299"/>
      <c r="L299"/>
    </row>
    <row r="300" spans="1:12" s="12" customFormat="1">
      <c r="A300"/>
      <c r="B300"/>
      <c r="C300"/>
      <c r="D300"/>
      <c r="E300"/>
      <c r="F300"/>
      <c r="G300"/>
      <c r="H300"/>
      <c r="I300"/>
      <c r="J300"/>
      <c r="K300"/>
      <c r="L300"/>
    </row>
    <row r="301" spans="1:12" s="12" customFormat="1">
      <c r="A301"/>
      <c r="B301"/>
      <c r="C301"/>
      <c r="D301"/>
      <c r="E301"/>
      <c r="F301"/>
      <c r="G301"/>
      <c r="H301"/>
      <c r="I301"/>
      <c r="J301"/>
      <c r="K301"/>
      <c r="L301"/>
    </row>
    <row r="302" spans="1:12" s="12" customFormat="1">
      <c r="A302"/>
      <c r="B302"/>
      <c r="C302"/>
      <c r="D302"/>
      <c r="E302"/>
      <c r="F302"/>
      <c r="G302"/>
      <c r="H302"/>
      <c r="I302"/>
      <c r="J302"/>
      <c r="K302"/>
      <c r="L302"/>
    </row>
    <row r="303" spans="1:12" s="12" customFormat="1">
      <c r="A303"/>
      <c r="B303"/>
      <c r="C303"/>
      <c r="D303"/>
      <c r="E303"/>
      <c r="F303"/>
      <c r="G303"/>
      <c r="H303"/>
      <c r="I303"/>
      <c r="J303"/>
      <c r="K303"/>
      <c r="L303"/>
    </row>
    <row r="304" spans="1:12" s="12" customFormat="1">
      <c r="A304"/>
      <c r="B304"/>
      <c r="C304"/>
      <c r="D304"/>
      <c r="E304"/>
      <c r="F304"/>
      <c r="G304"/>
      <c r="H304"/>
      <c r="I304"/>
      <c r="J304"/>
      <c r="K304"/>
      <c r="L304"/>
    </row>
    <row r="305" spans="1:12" s="12" customFormat="1">
      <c r="A305"/>
      <c r="B305"/>
      <c r="C305"/>
      <c r="D305"/>
      <c r="E305"/>
      <c r="F305"/>
      <c r="G305"/>
      <c r="H305"/>
      <c r="I305"/>
      <c r="J305"/>
      <c r="K305"/>
      <c r="L305"/>
    </row>
    <row r="306" spans="1:12" s="12" customFormat="1">
      <c r="A306"/>
      <c r="B306"/>
      <c r="C306"/>
      <c r="D306"/>
      <c r="E306"/>
      <c r="F306"/>
      <c r="G306"/>
      <c r="H306"/>
      <c r="I306"/>
      <c r="J306"/>
      <c r="K306"/>
      <c r="L306"/>
    </row>
    <row r="307" spans="1:12" s="12" customFormat="1">
      <c r="A307"/>
      <c r="B307"/>
      <c r="C307"/>
      <c r="D307"/>
      <c r="E307"/>
      <c r="F307"/>
      <c r="G307"/>
      <c r="H307"/>
      <c r="I307"/>
      <c r="J307"/>
      <c r="K307"/>
      <c r="L307"/>
    </row>
    <row r="308" spans="1:12" s="12" customFormat="1">
      <c r="A308"/>
      <c r="B308"/>
      <c r="C308"/>
      <c r="D308"/>
      <c r="E308"/>
      <c r="F308"/>
      <c r="G308"/>
      <c r="H308"/>
      <c r="I308"/>
      <c r="J308"/>
      <c r="K308"/>
      <c r="L308"/>
    </row>
    <row r="309" spans="1:12" s="12" customFormat="1">
      <c r="A309"/>
      <c r="B309"/>
      <c r="C309"/>
      <c r="D309"/>
      <c r="E309"/>
      <c r="F309"/>
      <c r="G309"/>
      <c r="H309"/>
      <c r="I309"/>
      <c r="J309"/>
      <c r="K309"/>
      <c r="L309"/>
    </row>
    <row r="310" spans="1:12" s="12" customFormat="1">
      <c r="A310"/>
      <c r="B310"/>
      <c r="C310"/>
      <c r="D310"/>
      <c r="E310"/>
      <c r="F310"/>
      <c r="G310"/>
      <c r="H310"/>
      <c r="I310"/>
      <c r="J310"/>
      <c r="K310"/>
      <c r="L310"/>
    </row>
    <row r="311" spans="1:12" s="12" customFormat="1">
      <c r="A311"/>
      <c r="B311"/>
      <c r="C311"/>
      <c r="D311"/>
      <c r="E311"/>
      <c r="F311"/>
      <c r="G311"/>
      <c r="H311"/>
      <c r="I311"/>
      <c r="J311"/>
      <c r="K311"/>
      <c r="L311"/>
    </row>
    <row r="312" spans="1:12" s="12" customFormat="1">
      <c r="A312"/>
      <c r="B312"/>
      <c r="C312"/>
      <c r="D312"/>
      <c r="E312"/>
      <c r="F312"/>
      <c r="G312"/>
      <c r="H312"/>
      <c r="I312"/>
      <c r="J312"/>
      <c r="K312"/>
      <c r="L312"/>
    </row>
    <row r="313" spans="1:12" s="12" customFormat="1">
      <c r="A313"/>
      <c r="B313"/>
      <c r="C313"/>
      <c r="D313"/>
      <c r="E313"/>
      <c r="F313"/>
      <c r="G313"/>
      <c r="H313"/>
      <c r="I313"/>
      <c r="J313"/>
      <c r="K313"/>
      <c r="L313"/>
    </row>
    <row r="314" spans="1:12" s="12" customFormat="1">
      <c r="A314"/>
      <c r="B314"/>
      <c r="C314"/>
      <c r="D314"/>
      <c r="E314"/>
      <c r="F314"/>
      <c r="G314"/>
      <c r="H314"/>
      <c r="I314"/>
      <c r="J314"/>
      <c r="K314"/>
      <c r="L314"/>
    </row>
    <row r="315" spans="1:12" s="12" customFormat="1">
      <c r="A315"/>
      <c r="B315"/>
      <c r="C315"/>
      <c r="D315"/>
      <c r="E315"/>
      <c r="F315"/>
      <c r="G315"/>
      <c r="H315"/>
      <c r="I315"/>
      <c r="J315"/>
      <c r="K315"/>
      <c r="L315"/>
    </row>
    <row r="316" spans="1:12" s="12" customFormat="1">
      <c r="A316"/>
      <c r="B316"/>
      <c r="C316"/>
      <c r="D316"/>
      <c r="E316"/>
      <c r="F316"/>
      <c r="G316"/>
      <c r="H316"/>
      <c r="I316"/>
      <c r="J316"/>
      <c r="K316"/>
      <c r="L316"/>
    </row>
    <row r="317" spans="1:12" s="12" customFormat="1">
      <c r="A317"/>
      <c r="B317"/>
      <c r="C317"/>
      <c r="D317"/>
      <c r="E317"/>
      <c r="F317"/>
      <c r="G317"/>
      <c r="H317"/>
      <c r="I317"/>
      <c r="J317"/>
      <c r="K317"/>
      <c r="L317"/>
    </row>
    <row r="318" spans="1:12" s="12" customFormat="1">
      <c r="A318"/>
      <c r="B318"/>
      <c r="C318"/>
      <c r="D318"/>
      <c r="E318"/>
      <c r="F318"/>
      <c r="G318"/>
      <c r="H318"/>
      <c r="I318"/>
      <c r="J318"/>
      <c r="K318"/>
      <c r="L318"/>
    </row>
    <row r="319" spans="1:12" s="12" customFormat="1">
      <c r="A319"/>
      <c r="B319"/>
      <c r="C319"/>
      <c r="D319"/>
      <c r="E319"/>
      <c r="F319"/>
      <c r="G319"/>
      <c r="H319"/>
      <c r="I319"/>
      <c r="J319"/>
      <c r="K319"/>
      <c r="L319"/>
    </row>
    <row r="320" spans="1:12" s="12" customFormat="1">
      <c r="A320"/>
      <c r="B320"/>
      <c r="C320"/>
      <c r="D320"/>
      <c r="E320"/>
      <c r="F320"/>
      <c r="G320"/>
      <c r="H320"/>
      <c r="I320"/>
      <c r="J320"/>
      <c r="K320"/>
      <c r="L320"/>
    </row>
    <row r="321" spans="1:12" s="12" customFormat="1">
      <c r="A321"/>
      <c r="B321"/>
      <c r="C321"/>
      <c r="D321"/>
      <c r="E321"/>
      <c r="F321"/>
      <c r="G321"/>
      <c r="H321"/>
      <c r="I321"/>
      <c r="J321"/>
      <c r="K321"/>
      <c r="L321"/>
    </row>
    <row r="322" spans="1:12" s="12" customFormat="1">
      <c r="A322"/>
      <c r="B322"/>
      <c r="C322"/>
      <c r="D322"/>
      <c r="E322"/>
      <c r="F322"/>
      <c r="G322"/>
      <c r="H322"/>
      <c r="I322"/>
      <c r="J322"/>
      <c r="K322"/>
      <c r="L322"/>
    </row>
    <row r="323" spans="1:12" s="12" customFormat="1">
      <c r="A323"/>
      <c r="B323"/>
      <c r="C323"/>
      <c r="D323"/>
      <c r="E323"/>
      <c r="F323"/>
      <c r="G323"/>
      <c r="H323"/>
      <c r="I323"/>
      <c r="J323"/>
      <c r="K323"/>
      <c r="L323"/>
    </row>
    <row r="324" spans="1:12" s="12" customFormat="1">
      <c r="A324"/>
      <c r="B324"/>
      <c r="C324"/>
      <c r="D324"/>
      <c r="E324"/>
      <c r="F324"/>
      <c r="G324"/>
      <c r="H324"/>
      <c r="I324"/>
      <c r="J324"/>
      <c r="K324"/>
      <c r="L324"/>
    </row>
    <row r="325" spans="1:12" s="12" customFormat="1">
      <c r="A325"/>
      <c r="B325"/>
      <c r="C325"/>
      <c r="D325"/>
      <c r="E325"/>
      <c r="F325"/>
      <c r="G325"/>
      <c r="H325"/>
      <c r="I325"/>
      <c r="J325"/>
      <c r="K325"/>
      <c r="L325"/>
    </row>
    <row r="326" spans="1:12" s="12" customFormat="1">
      <c r="A326"/>
      <c r="B326"/>
      <c r="C326"/>
      <c r="D326"/>
      <c r="E326"/>
      <c r="F326"/>
      <c r="G326"/>
      <c r="H326"/>
      <c r="I326"/>
      <c r="J326"/>
      <c r="K326"/>
      <c r="L326"/>
    </row>
    <row r="327" spans="1:12" s="12" customFormat="1">
      <c r="A327"/>
      <c r="B327"/>
      <c r="C327"/>
      <c r="D327"/>
      <c r="E327"/>
      <c r="F327"/>
      <c r="G327"/>
      <c r="H327"/>
      <c r="I327"/>
      <c r="J327"/>
      <c r="K327"/>
      <c r="L327"/>
    </row>
    <row r="328" spans="1:12" s="12" customFormat="1">
      <c r="A328"/>
      <c r="B328"/>
      <c r="C328"/>
      <c r="D328"/>
      <c r="E328"/>
      <c r="F328"/>
      <c r="G328"/>
      <c r="H328"/>
      <c r="I328"/>
      <c r="J328"/>
      <c r="K328"/>
      <c r="L328"/>
    </row>
    <row r="329" spans="1:12" s="12" customFormat="1">
      <c r="A329"/>
      <c r="B329"/>
      <c r="C329"/>
      <c r="D329"/>
      <c r="E329"/>
      <c r="F329"/>
      <c r="G329"/>
      <c r="H329"/>
      <c r="I329"/>
      <c r="J329"/>
      <c r="K329"/>
      <c r="L329"/>
    </row>
    <row r="330" spans="1:12" s="12" customFormat="1">
      <c r="A330"/>
      <c r="B330"/>
      <c r="C330"/>
      <c r="D330"/>
      <c r="E330"/>
      <c r="F330"/>
      <c r="G330"/>
      <c r="H330"/>
      <c r="I330"/>
      <c r="J330"/>
      <c r="K330"/>
      <c r="L330"/>
    </row>
    <row r="331" spans="1:12" s="12" customFormat="1">
      <c r="A331"/>
      <c r="B331"/>
      <c r="C331"/>
      <c r="D331"/>
      <c r="E331"/>
      <c r="F331"/>
      <c r="G331"/>
      <c r="H331"/>
      <c r="I331"/>
      <c r="J331"/>
      <c r="K331"/>
      <c r="L331"/>
    </row>
    <row r="332" spans="1:12" s="12" customFormat="1">
      <c r="A332"/>
      <c r="B332"/>
      <c r="C332"/>
      <c r="D332"/>
      <c r="E332"/>
      <c r="F332"/>
      <c r="G332"/>
      <c r="H332"/>
      <c r="I332"/>
      <c r="J332"/>
      <c r="K332"/>
      <c r="L332"/>
    </row>
    <row r="333" spans="1:12" s="12" customFormat="1">
      <c r="A333"/>
      <c r="B333"/>
      <c r="C333"/>
      <c r="D333"/>
      <c r="E333"/>
      <c r="F333"/>
      <c r="G333"/>
      <c r="H333"/>
      <c r="I333"/>
      <c r="J333"/>
      <c r="K333"/>
      <c r="L333"/>
    </row>
    <row r="334" spans="1:12" s="12" customFormat="1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s="12" customFormat="1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s="12" customFormat="1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s="12" customFormat="1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s="12" customFormat="1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s="12" customFormat="1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s="12" customFormat="1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s="12" customFormat="1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s="12" customFormat="1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s="12" customFormat="1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s="12" customFormat="1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s="12" customFormat="1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s="12" customFormat="1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s="12" customFormat="1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s="12" customFormat="1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s="12" customFormat="1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s="12" customFormat="1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s="12" customFormat="1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s="12" customFormat="1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s="12" customFormat="1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s="12" customFormat="1">
      <c r="A354"/>
      <c r="B354"/>
      <c r="C354"/>
      <c r="D354"/>
      <c r="E354"/>
      <c r="F354"/>
      <c r="G354"/>
      <c r="H354"/>
      <c r="I354"/>
      <c r="J354"/>
      <c r="K354"/>
      <c r="L354"/>
    </row>
    <row r="355" spans="1:12" s="12" customFormat="1">
      <c r="A355"/>
      <c r="B355"/>
      <c r="C355"/>
      <c r="D355"/>
      <c r="E355"/>
      <c r="F355"/>
      <c r="G355"/>
      <c r="H355"/>
      <c r="I355"/>
      <c r="J355"/>
      <c r="K355"/>
      <c r="L355"/>
    </row>
    <row r="356" spans="1:12" s="12" customFormat="1">
      <c r="A356"/>
      <c r="B356"/>
      <c r="C356"/>
      <c r="D356"/>
      <c r="E356"/>
      <c r="F356"/>
      <c r="G356"/>
      <c r="H356"/>
      <c r="I356"/>
      <c r="J356"/>
      <c r="K356"/>
      <c r="L356"/>
    </row>
    <row r="357" spans="1:12" s="12" customFormat="1">
      <c r="A357"/>
      <c r="B357"/>
      <c r="C357"/>
      <c r="D357"/>
      <c r="E357"/>
      <c r="F357"/>
      <c r="G357"/>
      <c r="H357"/>
      <c r="I357"/>
      <c r="J357"/>
      <c r="K357"/>
      <c r="L357"/>
    </row>
    <row r="358" spans="1:12" s="12" customFormat="1">
      <c r="A358"/>
      <c r="B358"/>
      <c r="C358"/>
      <c r="D358"/>
      <c r="E358"/>
      <c r="F358"/>
      <c r="G358"/>
      <c r="H358"/>
      <c r="I358"/>
      <c r="J358"/>
      <c r="K358"/>
      <c r="L358"/>
    </row>
    <row r="359" spans="1:12" s="12" customFormat="1">
      <c r="A359"/>
      <c r="B359"/>
      <c r="C359"/>
      <c r="D359"/>
      <c r="E359"/>
      <c r="F359"/>
      <c r="G359"/>
      <c r="H359"/>
      <c r="I359"/>
      <c r="J359"/>
      <c r="K359"/>
      <c r="L359"/>
    </row>
    <row r="360" spans="1:12" s="12" customFormat="1">
      <c r="A360"/>
      <c r="B360"/>
      <c r="C360"/>
      <c r="D360"/>
      <c r="E360"/>
      <c r="F360"/>
      <c r="G360"/>
      <c r="H360"/>
      <c r="I360"/>
      <c r="J360"/>
      <c r="K360"/>
      <c r="L360"/>
    </row>
    <row r="361" spans="1:12" s="12" customFormat="1">
      <c r="A361"/>
      <c r="B361"/>
      <c r="C361"/>
      <c r="D361"/>
      <c r="E361"/>
      <c r="F361"/>
      <c r="G361"/>
      <c r="H361"/>
      <c r="I361"/>
      <c r="J361"/>
      <c r="K361"/>
      <c r="L361"/>
    </row>
    <row r="362" spans="1:12" s="12" customFormat="1">
      <c r="A362"/>
      <c r="B362"/>
      <c r="C362"/>
      <c r="D362"/>
      <c r="E362"/>
      <c r="F362"/>
      <c r="G362"/>
      <c r="H362"/>
      <c r="I362"/>
      <c r="J362"/>
      <c r="K362"/>
      <c r="L362"/>
    </row>
    <row r="363" spans="1:12" s="12" customFormat="1">
      <c r="A363"/>
      <c r="B363"/>
      <c r="C363"/>
      <c r="D363"/>
      <c r="E363"/>
      <c r="F363"/>
      <c r="G363"/>
      <c r="H363"/>
      <c r="I363"/>
      <c r="J363"/>
      <c r="K363"/>
      <c r="L363"/>
    </row>
    <row r="364" spans="1:12" s="12" customFormat="1">
      <c r="A364"/>
      <c r="B364"/>
      <c r="C364"/>
      <c r="D364"/>
      <c r="E364"/>
      <c r="F364"/>
      <c r="G364"/>
      <c r="H364"/>
      <c r="I364"/>
      <c r="J364"/>
      <c r="K364"/>
      <c r="L364"/>
    </row>
    <row r="365" spans="1:12" s="12" customFormat="1">
      <c r="A365"/>
      <c r="B365"/>
      <c r="C365"/>
      <c r="D365"/>
      <c r="E365"/>
      <c r="F365"/>
      <c r="G365"/>
      <c r="H365"/>
      <c r="I365"/>
      <c r="J365"/>
      <c r="K365"/>
      <c r="L365"/>
    </row>
    <row r="366" spans="1:12" s="12" customFormat="1">
      <c r="A366"/>
      <c r="B366"/>
      <c r="C366"/>
      <c r="D366"/>
      <c r="E366"/>
      <c r="F366"/>
      <c r="G366"/>
      <c r="H366"/>
      <c r="I366"/>
      <c r="J366"/>
      <c r="K366"/>
      <c r="L366"/>
    </row>
    <row r="367" spans="1:12" s="12" customFormat="1">
      <c r="A367"/>
      <c r="B367"/>
      <c r="C367"/>
      <c r="D367"/>
      <c r="E367"/>
      <c r="F367"/>
      <c r="G367"/>
      <c r="H367"/>
      <c r="I367"/>
      <c r="J367"/>
      <c r="K367"/>
      <c r="L367"/>
    </row>
    <row r="368" spans="1:12" s="12" customFormat="1">
      <c r="A368"/>
      <c r="B368"/>
      <c r="C368"/>
      <c r="D368"/>
      <c r="E368"/>
      <c r="F368"/>
      <c r="G368"/>
      <c r="H368"/>
      <c r="I368"/>
      <c r="J368"/>
      <c r="K368"/>
      <c r="L368"/>
    </row>
    <row r="369" spans="1:12" s="12" customFormat="1">
      <c r="A369"/>
      <c r="B369"/>
      <c r="C369"/>
      <c r="D369"/>
      <c r="E369"/>
      <c r="F369"/>
      <c r="G369"/>
      <c r="H369"/>
      <c r="I369"/>
      <c r="J369"/>
      <c r="K369"/>
      <c r="L369"/>
    </row>
    <row r="370" spans="1:12" s="12" customFormat="1">
      <c r="A370"/>
      <c r="B370"/>
      <c r="C370"/>
      <c r="D370"/>
      <c r="E370"/>
      <c r="F370"/>
      <c r="G370"/>
      <c r="H370"/>
      <c r="I370"/>
      <c r="J370"/>
      <c r="K370"/>
      <c r="L370"/>
    </row>
    <row r="371" spans="1:12" s="12" customFormat="1">
      <c r="A371"/>
      <c r="B371"/>
      <c r="C371"/>
      <c r="D371"/>
      <c r="E371"/>
      <c r="F371"/>
      <c r="G371"/>
      <c r="H371"/>
      <c r="I371"/>
      <c r="J371"/>
      <c r="K371"/>
      <c r="L371"/>
    </row>
    <row r="372" spans="1:12" s="12" customFormat="1">
      <c r="A372"/>
      <c r="B372"/>
      <c r="C372"/>
      <c r="D372"/>
      <c r="E372"/>
      <c r="F372"/>
      <c r="G372"/>
      <c r="H372"/>
      <c r="I372"/>
      <c r="J372"/>
      <c r="K372"/>
      <c r="L372"/>
    </row>
    <row r="373" spans="1:12" s="12" customFormat="1">
      <c r="A373"/>
      <c r="B373"/>
      <c r="C373"/>
      <c r="D373"/>
      <c r="E373"/>
      <c r="F373"/>
      <c r="G373"/>
      <c r="H373"/>
      <c r="I373"/>
      <c r="J373"/>
      <c r="K373"/>
      <c r="L373"/>
    </row>
    <row r="374" spans="1:12" s="12" customFormat="1">
      <c r="A374"/>
      <c r="B374"/>
      <c r="C374"/>
      <c r="D374"/>
      <c r="E374"/>
      <c r="F374"/>
      <c r="G374"/>
      <c r="H374"/>
      <c r="I374"/>
      <c r="J374"/>
      <c r="K374"/>
      <c r="L374"/>
    </row>
    <row r="375" spans="1:12" s="12" customFormat="1">
      <c r="A375"/>
      <c r="B375"/>
      <c r="C375"/>
      <c r="D375"/>
      <c r="E375"/>
      <c r="F375"/>
      <c r="G375"/>
      <c r="H375"/>
      <c r="I375"/>
      <c r="J375"/>
      <c r="K375"/>
      <c r="L375"/>
    </row>
    <row r="376" spans="1:12" s="12" customFormat="1">
      <c r="A376"/>
      <c r="B376"/>
      <c r="C376"/>
      <c r="D376"/>
      <c r="E376"/>
      <c r="F376"/>
      <c r="G376"/>
      <c r="H376"/>
      <c r="I376"/>
      <c r="J376"/>
      <c r="K376"/>
      <c r="L376"/>
    </row>
    <row r="377" spans="1:12" s="12" customFormat="1">
      <c r="A377"/>
      <c r="B377"/>
      <c r="C377"/>
      <c r="D377"/>
      <c r="E377"/>
      <c r="F377"/>
      <c r="G377"/>
      <c r="H377"/>
      <c r="I377"/>
      <c r="J377"/>
      <c r="K377"/>
      <c r="L377"/>
    </row>
    <row r="378" spans="1:12" s="12" customFormat="1">
      <c r="A378"/>
      <c r="B378"/>
      <c r="C378"/>
      <c r="D378"/>
      <c r="E378"/>
      <c r="F378"/>
      <c r="G378"/>
      <c r="H378"/>
      <c r="I378"/>
      <c r="J378"/>
      <c r="K378"/>
      <c r="L378"/>
    </row>
    <row r="379" spans="1:12" s="12" customFormat="1">
      <c r="A379"/>
      <c r="B379"/>
      <c r="C379"/>
      <c r="D379"/>
      <c r="E379"/>
      <c r="F379"/>
      <c r="G379"/>
      <c r="H379"/>
      <c r="I379"/>
      <c r="J379"/>
      <c r="K379"/>
      <c r="L379"/>
    </row>
    <row r="380" spans="1:12" s="12" customFormat="1">
      <c r="A380"/>
      <c r="B380"/>
      <c r="C380"/>
      <c r="D380"/>
      <c r="E380"/>
      <c r="F380"/>
      <c r="G380"/>
      <c r="H380"/>
      <c r="I380"/>
      <c r="J380"/>
      <c r="K380"/>
      <c r="L380"/>
    </row>
    <row r="381" spans="1:12" s="12" customFormat="1">
      <c r="A381"/>
      <c r="B381"/>
      <c r="C381"/>
      <c r="D381"/>
      <c r="E381"/>
      <c r="F381"/>
      <c r="G381"/>
      <c r="H381"/>
      <c r="I381"/>
      <c r="J381"/>
      <c r="K381"/>
      <c r="L381"/>
    </row>
    <row r="382" spans="1:12" s="12" customFormat="1">
      <c r="A382"/>
      <c r="B382"/>
      <c r="C382"/>
      <c r="D382"/>
      <c r="E382"/>
      <c r="F382"/>
      <c r="G382"/>
      <c r="H382"/>
      <c r="I382"/>
      <c r="J382"/>
      <c r="K382"/>
      <c r="L382"/>
    </row>
    <row r="383" spans="1:12" s="12" customFormat="1">
      <c r="A383"/>
      <c r="B383"/>
      <c r="C383"/>
      <c r="D383"/>
      <c r="E383"/>
      <c r="F383"/>
      <c r="G383"/>
      <c r="H383"/>
      <c r="I383"/>
      <c r="J383"/>
      <c r="K383"/>
      <c r="L383"/>
    </row>
    <row r="384" spans="1:12" s="12" customFormat="1">
      <c r="A384"/>
      <c r="B384"/>
      <c r="C384"/>
      <c r="D384"/>
      <c r="E384"/>
      <c r="F384"/>
      <c r="G384"/>
      <c r="H384"/>
      <c r="I384"/>
      <c r="J384"/>
      <c r="K384"/>
      <c r="L384"/>
    </row>
    <row r="385" spans="1:12" s="12" customFormat="1">
      <c r="A385"/>
      <c r="B385"/>
      <c r="C385"/>
      <c r="D385"/>
      <c r="E385"/>
      <c r="F385"/>
      <c r="G385"/>
      <c r="H385"/>
      <c r="I385"/>
      <c r="J385"/>
      <c r="K385"/>
      <c r="L385"/>
    </row>
    <row r="386" spans="1:12" s="12" customFormat="1">
      <c r="A386"/>
      <c r="B386"/>
      <c r="C386"/>
      <c r="D386"/>
      <c r="E386"/>
      <c r="F386"/>
      <c r="G386"/>
      <c r="H386"/>
      <c r="I386"/>
      <c r="J386"/>
      <c r="K386"/>
      <c r="L386"/>
    </row>
    <row r="387" spans="1:12" s="12" customFormat="1">
      <c r="A387"/>
      <c r="B387"/>
      <c r="C387"/>
      <c r="D387"/>
      <c r="E387"/>
      <c r="F387"/>
      <c r="G387"/>
      <c r="H387"/>
      <c r="I387"/>
      <c r="J387"/>
      <c r="K387"/>
      <c r="L387"/>
    </row>
    <row r="388" spans="1:12" s="12" customFormat="1">
      <c r="A388"/>
      <c r="B388"/>
      <c r="C388"/>
      <c r="D388"/>
      <c r="E388"/>
      <c r="F388"/>
      <c r="G388"/>
      <c r="H388"/>
      <c r="I388"/>
      <c r="J388"/>
      <c r="K388"/>
      <c r="L388"/>
    </row>
    <row r="389" spans="1:12" s="12" customFormat="1">
      <c r="A389"/>
      <c r="B389"/>
      <c r="C389"/>
      <c r="D389"/>
      <c r="E389"/>
      <c r="F389"/>
      <c r="G389"/>
      <c r="H389"/>
      <c r="I389"/>
      <c r="J389"/>
      <c r="K389"/>
      <c r="L389"/>
    </row>
    <row r="390" spans="1:12" s="12" customFormat="1">
      <c r="A390"/>
      <c r="B390"/>
      <c r="C390"/>
      <c r="D390"/>
      <c r="E390"/>
      <c r="F390"/>
      <c r="G390"/>
      <c r="H390"/>
      <c r="I390"/>
      <c r="J390"/>
      <c r="K390"/>
      <c r="L390"/>
    </row>
    <row r="391" spans="1:12" s="12" customFormat="1">
      <c r="A391"/>
      <c r="B391"/>
      <c r="C391"/>
      <c r="D391"/>
      <c r="E391"/>
      <c r="F391"/>
      <c r="G391"/>
      <c r="H391"/>
      <c r="I391"/>
      <c r="J391"/>
      <c r="K391"/>
      <c r="L391"/>
    </row>
    <row r="392" spans="1:12" s="12" customFormat="1">
      <c r="A392"/>
      <c r="B392"/>
      <c r="C392"/>
      <c r="D392"/>
      <c r="E392"/>
      <c r="F392"/>
      <c r="G392"/>
      <c r="H392"/>
      <c r="I392"/>
      <c r="J392"/>
      <c r="K392"/>
      <c r="L392"/>
    </row>
    <row r="393" spans="1:12" s="12" customFormat="1">
      <c r="A393"/>
      <c r="B393"/>
      <c r="C393"/>
      <c r="D393"/>
      <c r="E393"/>
      <c r="F393"/>
      <c r="G393"/>
      <c r="H393"/>
      <c r="I393"/>
      <c r="J393"/>
      <c r="K393"/>
      <c r="L393"/>
    </row>
    <row r="394" spans="1:12" s="12" customFormat="1">
      <c r="A394"/>
      <c r="B394"/>
      <c r="C394"/>
      <c r="D394"/>
      <c r="E394"/>
      <c r="F394"/>
      <c r="G394"/>
      <c r="H394"/>
      <c r="I394"/>
      <c r="J394"/>
      <c r="K394"/>
      <c r="L394"/>
    </row>
    <row r="395" spans="1:12" s="12" customFormat="1">
      <c r="A395"/>
      <c r="B395"/>
      <c r="C395"/>
      <c r="D395"/>
      <c r="E395"/>
      <c r="F395"/>
      <c r="G395"/>
      <c r="H395"/>
      <c r="I395"/>
      <c r="J395"/>
      <c r="K395"/>
      <c r="L395"/>
    </row>
    <row r="396" spans="1:12" s="12" customFormat="1">
      <c r="A396"/>
      <c r="B396"/>
      <c r="C396"/>
      <c r="D396"/>
      <c r="E396"/>
      <c r="F396"/>
      <c r="G396"/>
      <c r="H396"/>
      <c r="I396"/>
      <c r="J396"/>
      <c r="K396"/>
      <c r="L396"/>
    </row>
    <row r="397" spans="1:12" s="12" customFormat="1">
      <c r="A397"/>
      <c r="B397"/>
      <c r="C397"/>
      <c r="D397"/>
      <c r="E397"/>
      <c r="F397"/>
      <c r="G397"/>
      <c r="H397"/>
      <c r="I397"/>
      <c r="J397"/>
      <c r="K397"/>
      <c r="L397"/>
    </row>
    <row r="398" spans="1:12" s="12" customFormat="1">
      <c r="A398"/>
      <c r="B398"/>
      <c r="C398"/>
      <c r="D398"/>
      <c r="E398"/>
      <c r="F398"/>
      <c r="G398"/>
      <c r="H398"/>
      <c r="I398"/>
      <c r="J398"/>
      <c r="K398"/>
      <c r="L398"/>
    </row>
    <row r="399" spans="1:12" s="12" customFormat="1">
      <c r="A399"/>
      <c r="B399"/>
      <c r="C399"/>
      <c r="D399"/>
      <c r="E399"/>
      <c r="F399"/>
      <c r="G399"/>
      <c r="H399"/>
      <c r="I399"/>
      <c r="J399"/>
      <c r="K399"/>
      <c r="L399"/>
    </row>
    <row r="400" spans="1:12" s="12" customFormat="1">
      <c r="A400"/>
      <c r="B400"/>
      <c r="C400"/>
      <c r="D400"/>
      <c r="E400"/>
      <c r="F400"/>
      <c r="G400"/>
      <c r="H400"/>
      <c r="I400"/>
      <c r="J400"/>
      <c r="K400"/>
      <c r="L400"/>
    </row>
    <row r="401" spans="1:12" s="12" customFormat="1">
      <c r="A401"/>
      <c r="B401"/>
      <c r="C401"/>
      <c r="D401"/>
      <c r="E401"/>
      <c r="F401"/>
      <c r="G401"/>
      <c r="H401"/>
      <c r="I401"/>
      <c r="J401"/>
      <c r="K401"/>
      <c r="L401"/>
    </row>
    <row r="402" spans="1:12" s="12" customFormat="1">
      <c r="A402"/>
      <c r="B402"/>
      <c r="C402"/>
      <c r="D402"/>
      <c r="E402"/>
      <c r="F402"/>
      <c r="G402"/>
      <c r="H402"/>
      <c r="I402"/>
      <c r="J402"/>
      <c r="K402"/>
      <c r="L402"/>
    </row>
    <row r="403" spans="1:12" s="12" customFormat="1">
      <c r="A403"/>
      <c r="B403"/>
      <c r="C403"/>
      <c r="D403"/>
      <c r="E403"/>
      <c r="F403"/>
      <c r="G403"/>
      <c r="H403"/>
      <c r="I403"/>
      <c r="J403"/>
      <c r="K403"/>
      <c r="L403"/>
    </row>
    <row r="404" spans="1:12" s="12" customFormat="1">
      <c r="A404"/>
      <c r="B404"/>
      <c r="C404"/>
      <c r="D404"/>
      <c r="E404"/>
      <c r="F404"/>
      <c r="G404"/>
      <c r="H404"/>
      <c r="I404"/>
      <c r="J404"/>
      <c r="K404"/>
      <c r="L404"/>
    </row>
    <row r="405" spans="1:12" s="12" customFormat="1">
      <c r="A405"/>
      <c r="B405"/>
      <c r="C405"/>
      <c r="D405"/>
      <c r="E405"/>
      <c r="F405"/>
      <c r="G405"/>
      <c r="H405"/>
      <c r="I405"/>
      <c r="J405"/>
      <c r="K405"/>
      <c r="L405"/>
    </row>
    <row r="406" spans="1:12" s="12" customFormat="1">
      <c r="A406"/>
      <c r="B406"/>
      <c r="C406"/>
      <c r="D406"/>
      <c r="E406"/>
      <c r="F406"/>
      <c r="G406"/>
      <c r="H406"/>
      <c r="I406"/>
      <c r="J406"/>
      <c r="K406"/>
      <c r="L406"/>
    </row>
    <row r="407" spans="1:12" s="12" customFormat="1">
      <c r="A407"/>
      <c r="B407"/>
      <c r="C407"/>
      <c r="D407"/>
      <c r="E407"/>
      <c r="F407"/>
      <c r="G407"/>
      <c r="H407"/>
      <c r="I407"/>
      <c r="J407"/>
      <c r="K407"/>
      <c r="L407"/>
    </row>
    <row r="408" spans="1:12" s="12" customFormat="1">
      <c r="A408"/>
      <c r="B408"/>
      <c r="C408"/>
      <c r="D408"/>
      <c r="E408"/>
      <c r="F408"/>
      <c r="G408"/>
      <c r="H408"/>
      <c r="I408"/>
      <c r="J408"/>
      <c r="K408"/>
      <c r="L408"/>
    </row>
    <row r="409" spans="1:12" s="12" customFormat="1">
      <c r="A409"/>
      <c r="B409"/>
      <c r="C409"/>
      <c r="D409"/>
      <c r="E409"/>
      <c r="F409"/>
      <c r="G409"/>
      <c r="H409"/>
      <c r="I409"/>
      <c r="J409"/>
      <c r="K409"/>
      <c r="L409"/>
    </row>
    <row r="410" spans="1:12" s="12" customFormat="1">
      <c r="A410"/>
      <c r="B410"/>
      <c r="C410"/>
      <c r="D410"/>
      <c r="E410"/>
      <c r="F410"/>
      <c r="G410"/>
      <c r="H410"/>
      <c r="I410"/>
      <c r="J410"/>
      <c r="K410"/>
      <c r="L410"/>
    </row>
    <row r="411" spans="1:12" s="12" customFormat="1">
      <c r="A411"/>
      <c r="B411"/>
      <c r="C411"/>
      <c r="D411"/>
      <c r="E411"/>
      <c r="F411"/>
      <c r="G411"/>
      <c r="H411"/>
      <c r="I411"/>
      <c r="J411"/>
      <c r="K411"/>
      <c r="L411"/>
    </row>
    <row r="412" spans="1:12" s="12" customFormat="1">
      <c r="A412"/>
      <c r="B412"/>
      <c r="C412"/>
      <c r="D412"/>
      <c r="E412"/>
      <c r="F412"/>
      <c r="G412"/>
      <c r="H412"/>
      <c r="I412"/>
      <c r="J412"/>
      <c r="K412"/>
      <c r="L412"/>
    </row>
    <row r="413" spans="1:12" s="12" customFormat="1">
      <c r="A413"/>
      <c r="B413"/>
      <c r="C413"/>
      <c r="D413"/>
      <c r="E413"/>
      <c r="F413"/>
      <c r="G413"/>
      <c r="H413"/>
      <c r="I413"/>
      <c r="J413"/>
      <c r="K413"/>
      <c r="L413"/>
    </row>
    <row r="414" spans="1:12" s="12" customFormat="1">
      <c r="A414"/>
      <c r="B414"/>
      <c r="C414"/>
      <c r="D414"/>
      <c r="E414"/>
      <c r="F414"/>
      <c r="G414"/>
      <c r="H414"/>
      <c r="I414"/>
      <c r="J414"/>
      <c r="K414"/>
      <c r="L414"/>
    </row>
    <row r="415" spans="1:12" s="12" customFormat="1">
      <c r="A415"/>
      <c r="B415"/>
      <c r="C415"/>
      <c r="D415"/>
      <c r="E415"/>
      <c r="F415"/>
      <c r="G415"/>
      <c r="H415"/>
      <c r="I415"/>
      <c r="J415"/>
      <c r="K415"/>
      <c r="L415"/>
    </row>
    <row r="416" spans="1:12" s="12" customFormat="1">
      <c r="A416"/>
      <c r="B416"/>
      <c r="C416"/>
      <c r="D416"/>
      <c r="E416"/>
      <c r="F416"/>
      <c r="G416"/>
      <c r="H416"/>
      <c r="I416"/>
      <c r="J416"/>
      <c r="K416"/>
      <c r="L416"/>
    </row>
    <row r="417" spans="1:12" s="12" customFormat="1">
      <c r="A417"/>
      <c r="B417"/>
      <c r="C417"/>
      <c r="D417"/>
      <c r="E417"/>
      <c r="F417"/>
      <c r="G417"/>
      <c r="H417"/>
      <c r="I417"/>
      <c r="J417"/>
      <c r="K417"/>
      <c r="L417"/>
    </row>
    <row r="418" spans="1:12" s="12" customFormat="1">
      <c r="A418"/>
      <c r="B418"/>
      <c r="C418"/>
      <c r="D418"/>
      <c r="E418"/>
      <c r="F418"/>
      <c r="G418"/>
      <c r="H418"/>
      <c r="I418"/>
      <c r="J418"/>
      <c r="K418"/>
      <c r="L418"/>
    </row>
    <row r="419" spans="1:12" s="12" customFormat="1">
      <c r="A419"/>
      <c r="B419"/>
      <c r="C419"/>
      <c r="D419"/>
      <c r="E419"/>
      <c r="F419"/>
      <c r="G419"/>
      <c r="H419"/>
      <c r="I419"/>
      <c r="J419"/>
      <c r="K419"/>
      <c r="L419"/>
    </row>
    <row r="420" spans="1:12" s="12" customFormat="1">
      <c r="A420"/>
      <c r="B420"/>
      <c r="C420"/>
      <c r="D420"/>
      <c r="E420"/>
      <c r="F420"/>
      <c r="G420"/>
      <c r="H420"/>
      <c r="I420"/>
      <c r="J420"/>
      <c r="K420"/>
      <c r="L420"/>
    </row>
    <row r="421" spans="1:12" s="12" customFormat="1">
      <c r="A421"/>
      <c r="B421"/>
      <c r="C421"/>
      <c r="D421"/>
      <c r="E421"/>
      <c r="F421"/>
      <c r="G421"/>
      <c r="H421"/>
      <c r="I421"/>
      <c r="J421"/>
      <c r="K421"/>
      <c r="L421"/>
    </row>
    <row r="422" spans="1:12" s="12" customFormat="1">
      <c r="A422"/>
      <c r="B422"/>
      <c r="C422"/>
      <c r="D422"/>
      <c r="E422"/>
      <c r="F422"/>
      <c r="G422"/>
      <c r="H422"/>
      <c r="I422"/>
      <c r="J422"/>
      <c r="K422"/>
      <c r="L422"/>
    </row>
    <row r="423" spans="1:12" s="12" customFormat="1">
      <c r="A423"/>
      <c r="B423"/>
      <c r="C423"/>
      <c r="D423"/>
      <c r="E423"/>
      <c r="F423"/>
      <c r="G423"/>
      <c r="H423"/>
      <c r="I423"/>
      <c r="J423"/>
      <c r="K423"/>
      <c r="L423"/>
    </row>
    <row r="424" spans="1:12" s="12" customFormat="1">
      <c r="A424"/>
      <c r="B424"/>
      <c r="C424"/>
      <c r="D424"/>
      <c r="E424"/>
      <c r="F424"/>
      <c r="G424"/>
      <c r="H424"/>
      <c r="I424"/>
      <c r="J424"/>
      <c r="K424"/>
      <c r="L424"/>
    </row>
    <row r="425" spans="1:12" s="12" customFormat="1">
      <c r="A425"/>
      <c r="B425"/>
      <c r="C425"/>
      <c r="D425"/>
      <c r="E425"/>
      <c r="F425"/>
      <c r="G425"/>
      <c r="H425"/>
      <c r="I425"/>
      <c r="J425"/>
      <c r="K425"/>
      <c r="L425"/>
    </row>
    <row r="426" spans="1:12" s="12" customFormat="1">
      <c r="A426"/>
      <c r="B426"/>
      <c r="C426"/>
      <c r="D426"/>
      <c r="E426"/>
      <c r="F426"/>
      <c r="G426"/>
      <c r="H426"/>
      <c r="I426"/>
      <c r="J426"/>
      <c r="K426"/>
      <c r="L426"/>
    </row>
    <row r="427" spans="1:12" s="12" customFormat="1">
      <c r="A427"/>
      <c r="B427"/>
      <c r="C427"/>
      <c r="D427"/>
      <c r="E427"/>
      <c r="F427"/>
      <c r="G427"/>
      <c r="H427"/>
      <c r="I427"/>
      <c r="J427"/>
      <c r="K427"/>
      <c r="L427"/>
    </row>
    <row r="428" spans="1:12" s="12" customFormat="1">
      <c r="A428"/>
      <c r="B428"/>
      <c r="C428"/>
      <c r="D428"/>
      <c r="E428"/>
      <c r="F428"/>
      <c r="G428"/>
      <c r="H428"/>
      <c r="I428"/>
      <c r="J428"/>
      <c r="K428"/>
      <c r="L428"/>
    </row>
    <row r="429" spans="1:12" s="12" customFormat="1">
      <c r="A429"/>
      <c r="B429"/>
      <c r="C429"/>
      <c r="D429"/>
      <c r="E429"/>
      <c r="F429"/>
      <c r="G429"/>
      <c r="H429"/>
      <c r="I429"/>
      <c r="J429"/>
      <c r="K429"/>
      <c r="L429"/>
    </row>
    <row r="430" spans="1:12" s="12" customFormat="1">
      <c r="A430"/>
      <c r="B430"/>
      <c r="C430"/>
      <c r="D430"/>
      <c r="E430"/>
      <c r="F430"/>
      <c r="G430"/>
      <c r="H430"/>
      <c r="I430"/>
      <c r="J430"/>
      <c r="K430"/>
      <c r="L430"/>
    </row>
    <row r="431" spans="1:12" s="12" customFormat="1">
      <c r="A431"/>
      <c r="B431"/>
      <c r="C431"/>
      <c r="D431"/>
      <c r="E431"/>
      <c r="F431"/>
      <c r="G431"/>
      <c r="H431"/>
      <c r="I431"/>
      <c r="J431"/>
      <c r="K431"/>
      <c r="L431"/>
    </row>
    <row r="432" spans="1:12" s="12" customFormat="1">
      <c r="A432"/>
      <c r="B432"/>
      <c r="C432"/>
      <c r="D432"/>
      <c r="E432"/>
      <c r="F432"/>
      <c r="G432"/>
      <c r="H432"/>
      <c r="I432"/>
      <c r="J432"/>
      <c r="K432"/>
      <c r="L432"/>
    </row>
    <row r="433" spans="1:12" s="12" customFormat="1">
      <c r="A433"/>
      <c r="B433"/>
      <c r="C433"/>
      <c r="D433"/>
      <c r="E433"/>
      <c r="F433"/>
      <c r="G433"/>
      <c r="H433"/>
      <c r="I433"/>
      <c r="J433"/>
      <c r="K433"/>
      <c r="L433"/>
    </row>
    <row r="434" spans="1:12" s="12" customFormat="1">
      <c r="A434"/>
      <c r="B434"/>
      <c r="C434"/>
      <c r="D434"/>
      <c r="E434"/>
      <c r="F434"/>
      <c r="G434"/>
      <c r="H434"/>
      <c r="I434"/>
      <c r="J434"/>
      <c r="K434"/>
      <c r="L434"/>
    </row>
    <row r="435" spans="1:12" s="12" customFormat="1">
      <c r="A435"/>
      <c r="B435"/>
      <c r="C435"/>
      <c r="D435"/>
      <c r="E435"/>
      <c r="F435"/>
      <c r="G435"/>
      <c r="H435"/>
      <c r="I435"/>
      <c r="J435"/>
      <c r="K435"/>
      <c r="L435"/>
    </row>
    <row r="436" spans="1:12" s="12" customFormat="1">
      <c r="A436"/>
      <c r="B436"/>
      <c r="C436"/>
      <c r="D436"/>
      <c r="E436"/>
      <c r="F436"/>
      <c r="G436"/>
      <c r="H436"/>
      <c r="I436"/>
      <c r="J436"/>
      <c r="K436"/>
      <c r="L436"/>
    </row>
    <row r="437" spans="1:12" s="12" customFormat="1">
      <c r="A437"/>
      <c r="B437"/>
      <c r="C437"/>
      <c r="D437"/>
      <c r="E437"/>
      <c r="F437"/>
      <c r="G437"/>
      <c r="H437"/>
      <c r="I437"/>
      <c r="J437"/>
      <c r="K437"/>
      <c r="L437"/>
    </row>
    <row r="438" spans="1:12" s="12" customFormat="1">
      <c r="A438"/>
      <c r="B438"/>
      <c r="C438"/>
      <c r="D438"/>
      <c r="E438"/>
      <c r="F438"/>
      <c r="G438"/>
      <c r="H438"/>
      <c r="I438"/>
      <c r="J438"/>
      <c r="K438"/>
      <c r="L438"/>
    </row>
    <row r="439" spans="1:12" s="12" customFormat="1">
      <c r="A439"/>
      <c r="B439"/>
      <c r="C439"/>
      <c r="D439"/>
      <c r="E439"/>
      <c r="F439"/>
      <c r="G439"/>
      <c r="H439"/>
      <c r="I439"/>
      <c r="J439"/>
      <c r="K439"/>
      <c r="L439"/>
    </row>
    <row r="440" spans="1:12" s="12" customFormat="1">
      <c r="A440"/>
      <c r="B440"/>
      <c r="C440"/>
      <c r="D440"/>
      <c r="E440"/>
      <c r="F440"/>
      <c r="G440"/>
      <c r="H440"/>
      <c r="I440"/>
      <c r="J440"/>
      <c r="K440"/>
      <c r="L440"/>
    </row>
    <row r="441" spans="1:12" s="12" customFormat="1">
      <c r="A441"/>
      <c r="B441"/>
      <c r="C441"/>
      <c r="D441"/>
      <c r="E441"/>
      <c r="F441"/>
      <c r="G441"/>
      <c r="H441"/>
      <c r="I441"/>
      <c r="J441"/>
      <c r="K441"/>
      <c r="L441"/>
    </row>
    <row r="442" spans="1:12" s="12" customFormat="1">
      <c r="A442"/>
      <c r="B442"/>
      <c r="C442"/>
      <c r="D442"/>
      <c r="E442"/>
      <c r="F442"/>
      <c r="G442"/>
      <c r="H442"/>
      <c r="I442"/>
      <c r="J442"/>
      <c r="K442"/>
      <c r="L442"/>
    </row>
    <row r="443" spans="1:12" s="12" customFormat="1">
      <c r="A443"/>
      <c r="B443"/>
      <c r="C443"/>
      <c r="D443"/>
      <c r="E443"/>
      <c r="F443"/>
      <c r="G443"/>
      <c r="H443"/>
      <c r="I443"/>
      <c r="J443"/>
      <c r="K443"/>
      <c r="L443"/>
    </row>
    <row r="444" spans="1:12" s="12" customFormat="1">
      <c r="A444"/>
      <c r="B444"/>
      <c r="C444"/>
      <c r="D444"/>
      <c r="E444"/>
      <c r="F444"/>
      <c r="G444"/>
      <c r="H444"/>
      <c r="I444"/>
      <c r="J444"/>
      <c r="K444"/>
      <c r="L444"/>
    </row>
    <row r="445" spans="1:12" s="12" customFormat="1">
      <c r="A445"/>
      <c r="B445"/>
      <c r="C445"/>
      <c r="D445"/>
      <c r="E445"/>
      <c r="F445"/>
      <c r="G445"/>
      <c r="H445"/>
      <c r="I445"/>
      <c r="J445"/>
      <c r="K445"/>
      <c r="L445"/>
    </row>
    <row r="446" spans="1:12" s="12" customFormat="1">
      <c r="A446"/>
      <c r="B446"/>
      <c r="C446"/>
      <c r="D446"/>
      <c r="E446"/>
      <c r="F446"/>
      <c r="G446"/>
      <c r="H446"/>
      <c r="I446"/>
      <c r="J446"/>
      <c r="K446"/>
      <c r="L446"/>
    </row>
    <row r="447" spans="1:12" s="12" customFormat="1">
      <c r="A447"/>
      <c r="B447"/>
      <c r="C447"/>
      <c r="D447"/>
      <c r="E447"/>
      <c r="F447"/>
      <c r="G447"/>
      <c r="H447"/>
      <c r="I447"/>
      <c r="J447"/>
      <c r="K447"/>
      <c r="L447"/>
    </row>
    <row r="448" spans="1:12" s="12" customFormat="1">
      <c r="A448"/>
      <c r="B448"/>
      <c r="C448"/>
      <c r="D448"/>
      <c r="E448"/>
      <c r="F448"/>
      <c r="G448"/>
      <c r="H448"/>
      <c r="I448"/>
      <c r="J448"/>
      <c r="K448"/>
      <c r="L448"/>
    </row>
    <row r="449" spans="1:12" s="12" customFormat="1">
      <c r="A449"/>
      <c r="B449"/>
      <c r="C449"/>
      <c r="D449"/>
      <c r="E449"/>
      <c r="F449"/>
      <c r="G449"/>
      <c r="H449"/>
      <c r="I449"/>
      <c r="J449"/>
      <c r="K449"/>
      <c r="L449"/>
    </row>
    <row r="450" spans="1:12" s="12" customFormat="1">
      <c r="A450"/>
      <c r="B450"/>
      <c r="C450"/>
      <c r="D450"/>
      <c r="E450"/>
      <c r="F450"/>
      <c r="G450"/>
      <c r="H450"/>
      <c r="I450"/>
      <c r="J450"/>
      <c r="K450"/>
      <c r="L450"/>
    </row>
    <row r="451" spans="1:12" s="12" customFormat="1">
      <c r="A451"/>
      <c r="B451"/>
      <c r="C451"/>
      <c r="D451"/>
      <c r="E451"/>
      <c r="F451"/>
      <c r="G451"/>
      <c r="H451"/>
      <c r="I451"/>
      <c r="J451"/>
      <c r="K451"/>
      <c r="L451"/>
    </row>
    <row r="452" spans="1:12" s="12" customFormat="1">
      <c r="A452"/>
      <c r="B452"/>
      <c r="C452"/>
      <c r="D452"/>
      <c r="E452"/>
      <c r="F452"/>
      <c r="G452"/>
      <c r="H452"/>
      <c r="I452"/>
      <c r="J452"/>
      <c r="K452"/>
      <c r="L452"/>
    </row>
    <row r="453" spans="1:12" s="12" customFormat="1">
      <c r="A453"/>
      <c r="B453"/>
      <c r="C453"/>
      <c r="D453"/>
      <c r="E453"/>
      <c r="F453"/>
      <c r="G453"/>
      <c r="H453"/>
      <c r="I453"/>
      <c r="J453"/>
      <c r="K453"/>
      <c r="L453"/>
    </row>
    <row r="454" spans="1:12" s="12" customFormat="1">
      <c r="A454"/>
      <c r="B454"/>
      <c r="C454"/>
      <c r="D454"/>
      <c r="E454"/>
      <c r="F454"/>
      <c r="G454"/>
      <c r="H454"/>
      <c r="I454"/>
      <c r="J454"/>
      <c r="K454"/>
      <c r="L454"/>
    </row>
    <row r="455" spans="1:12" s="12" customFormat="1">
      <c r="A455"/>
      <c r="B455"/>
      <c r="C455"/>
      <c r="D455"/>
      <c r="E455"/>
      <c r="F455"/>
      <c r="G455"/>
      <c r="H455"/>
      <c r="I455"/>
      <c r="J455"/>
      <c r="K455"/>
      <c r="L455"/>
    </row>
    <row r="456" spans="1:12" s="12" customFormat="1">
      <c r="A456"/>
      <c r="B456"/>
      <c r="C456"/>
      <c r="D456"/>
      <c r="E456"/>
      <c r="F456"/>
      <c r="G456"/>
      <c r="H456"/>
      <c r="I456"/>
      <c r="J456"/>
      <c r="K456"/>
      <c r="L456"/>
    </row>
    <row r="457" spans="1:12" s="12" customFormat="1">
      <c r="A457"/>
      <c r="B457"/>
      <c r="C457"/>
      <c r="D457"/>
      <c r="E457"/>
      <c r="F457"/>
      <c r="G457"/>
      <c r="H457"/>
      <c r="I457"/>
      <c r="J457"/>
      <c r="K457"/>
      <c r="L457"/>
    </row>
    <row r="458" spans="1:12" s="12" customFormat="1">
      <c r="A458"/>
      <c r="B458"/>
      <c r="C458"/>
      <c r="D458"/>
      <c r="E458"/>
      <c r="F458"/>
      <c r="G458"/>
      <c r="H458"/>
      <c r="I458"/>
      <c r="J458"/>
      <c r="K458"/>
      <c r="L458"/>
    </row>
    <row r="459" spans="1:12" s="12" customFormat="1">
      <c r="A459"/>
      <c r="B459"/>
      <c r="C459"/>
      <c r="D459"/>
      <c r="E459"/>
      <c r="F459"/>
      <c r="G459"/>
      <c r="H459"/>
      <c r="I459"/>
      <c r="J459"/>
      <c r="K459"/>
      <c r="L459"/>
    </row>
    <row r="460" spans="1:12" s="12" customFormat="1">
      <c r="A460"/>
      <c r="B460"/>
      <c r="C460"/>
      <c r="D460"/>
      <c r="E460"/>
      <c r="F460"/>
      <c r="G460"/>
      <c r="H460"/>
      <c r="I460"/>
      <c r="J460"/>
      <c r="K460"/>
      <c r="L460"/>
    </row>
    <row r="461" spans="1:12" s="12" customFormat="1">
      <c r="A461"/>
      <c r="B461"/>
      <c r="C461"/>
      <c r="D461"/>
      <c r="E461"/>
      <c r="F461"/>
      <c r="G461"/>
      <c r="H461"/>
      <c r="I461"/>
      <c r="J461"/>
      <c r="K461"/>
      <c r="L461"/>
    </row>
    <row r="462" spans="1:12" s="12" customFormat="1">
      <c r="A462"/>
      <c r="B462"/>
      <c r="C462"/>
      <c r="D462"/>
      <c r="E462"/>
      <c r="F462"/>
      <c r="G462"/>
      <c r="H462"/>
      <c r="I462"/>
      <c r="J462"/>
      <c r="K462"/>
      <c r="L462"/>
    </row>
    <row r="463" spans="1:12" s="12" customFormat="1">
      <c r="A463"/>
      <c r="B463"/>
      <c r="C463"/>
      <c r="D463"/>
      <c r="E463"/>
      <c r="F463"/>
      <c r="G463"/>
      <c r="H463"/>
      <c r="I463"/>
      <c r="J463"/>
      <c r="K463"/>
      <c r="L463"/>
    </row>
    <row r="464" spans="1:12" s="12" customFormat="1">
      <c r="A464"/>
      <c r="B464"/>
      <c r="C464"/>
      <c r="D464"/>
      <c r="E464"/>
      <c r="F464"/>
      <c r="G464"/>
      <c r="H464"/>
      <c r="I464"/>
      <c r="J464"/>
      <c r="K464"/>
      <c r="L464"/>
    </row>
    <row r="465" spans="1:12" s="12" customFormat="1">
      <c r="A465"/>
      <c r="B465"/>
      <c r="C465"/>
      <c r="D465"/>
      <c r="E465"/>
      <c r="F465"/>
      <c r="G465"/>
      <c r="H465"/>
      <c r="I465"/>
      <c r="J465"/>
      <c r="K465"/>
      <c r="L465"/>
    </row>
    <row r="466" spans="1:12" s="12" customFormat="1">
      <c r="A466"/>
      <c r="B466"/>
      <c r="C466"/>
      <c r="D466"/>
      <c r="E466"/>
      <c r="F466"/>
      <c r="G466"/>
      <c r="H466"/>
      <c r="I466"/>
      <c r="J466"/>
      <c r="K466"/>
      <c r="L466"/>
    </row>
    <row r="467" spans="1:12" s="12" customFormat="1">
      <c r="A467"/>
      <c r="B467"/>
      <c r="C467"/>
      <c r="D467"/>
      <c r="E467"/>
      <c r="F467"/>
      <c r="G467"/>
      <c r="H467"/>
      <c r="I467"/>
      <c r="J467"/>
      <c r="K467"/>
      <c r="L467"/>
    </row>
    <row r="468" spans="1:12" s="12" customFormat="1">
      <c r="A468"/>
      <c r="B468"/>
      <c r="C468"/>
      <c r="D468"/>
      <c r="E468"/>
      <c r="F468"/>
      <c r="G468"/>
      <c r="H468"/>
      <c r="I468"/>
      <c r="J468"/>
      <c r="K468"/>
      <c r="L468"/>
    </row>
    <row r="469" spans="1:12" s="12" customFormat="1">
      <c r="A469"/>
      <c r="B469"/>
      <c r="C469"/>
      <c r="D469"/>
      <c r="E469"/>
      <c r="F469"/>
      <c r="G469"/>
      <c r="H469"/>
      <c r="I469"/>
      <c r="J469"/>
      <c r="K469"/>
      <c r="L469"/>
    </row>
    <row r="470" spans="1:12" s="12" customFormat="1">
      <c r="A470"/>
      <c r="B470"/>
      <c r="C470"/>
      <c r="D470"/>
      <c r="E470"/>
      <c r="F470"/>
      <c r="G470"/>
      <c r="H470"/>
      <c r="I470"/>
      <c r="J470"/>
      <c r="K470"/>
      <c r="L470"/>
    </row>
    <row r="471" spans="1:12" s="12" customFormat="1">
      <c r="A471"/>
      <c r="B471"/>
      <c r="C471"/>
      <c r="D471"/>
      <c r="E471"/>
      <c r="F471"/>
      <c r="G471"/>
      <c r="H471"/>
      <c r="I471"/>
      <c r="J471"/>
      <c r="K471"/>
      <c r="L471"/>
    </row>
    <row r="472" spans="1:12" s="12" customFormat="1">
      <c r="A472"/>
      <c r="B472"/>
      <c r="C472"/>
      <c r="D472"/>
      <c r="E472"/>
      <c r="F472"/>
      <c r="G472"/>
      <c r="H472"/>
      <c r="I472"/>
      <c r="J472"/>
      <c r="K472"/>
      <c r="L472"/>
    </row>
    <row r="473" spans="1:12" s="12" customFormat="1">
      <c r="A473"/>
      <c r="B473"/>
      <c r="C473"/>
      <c r="D473"/>
      <c r="E473"/>
      <c r="F473"/>
      <c r="G473"/>
      <c r="H473"/>
      <c r="I473"/>
      <c r="J473"/>
      <c r="K473"/>
      <c r="L473"/>
    </row>
    <row r="474" spans="1:12" s="12" customFormat="1">
      <c r="A474"/>
      <c r="B474"/>
      <c r="C474"/>
      <c r="D474"/>
      <c r="E474"/>
      <c r="F474"/>
      <c r="G474"/>
      <c r="H474"/>
      <c r="I474"/>
      <c r="J474"/>
      <c r="K474"/>
      <c r="L474"/>
    </row>
    <row r="475" spans="1:12" s="12" customFormat="1">
      <c r="A475"/>
      <c r="B475"/>
      <c r="C475"/>
      <c r="D475"/>
      <c r="E475"/>
      <c r="F475"/>
      <c r="G475"/>
      <c r="H475"/>
      <c r="I475"/>
      <c r="J475"/>
      <c r="K475"/>
      <c r="L475"/>
    </row>
    <row r="476" spans="1:12" s="12" customFormat="1">
      <c r="A476"/>
      <c r="B476"/>
      <c r="C476"/>
      <c r="D476"/>
      <c r="E476"/>
      <c r="F476"/>
      <c r="G476"/>
      <c r="H476"/>
      <c r="I476"/>
      <c r="J476"/>
      <c r="K476"/>
      <c r="L476"/>
    </row>
    <row r="477" spans="1:12" s="12" customFormat="1">
      <c r="A477"/>
      <c r="B477"/>
      <c r="C477"/>
      <c r="D477"/>
      <c r="E477"/>
      <c r="F477"/>
      <c r="G477"/>
      <c r="H477"/>
      <c r="I477"/>
      <c r="J477"/>
      <c r="K477"/>
      <c r="L477"/>
    </row>
    <row r="478" spans="1:12" s="12" customFormat="1">
      <c r="A478"/>
      <c r="B478"/>
      <c r="C478"/>
      <c r="D478"/>
      <c r="E478"/>
      <c r="F478"/>
      <c r="G478"/>
      <c r="H478"/>
      <c r="I478"/>
      <c r="J478"/>
      <c r="K478"/>
      <c r="L478"/>
    </row>
    <row r="479" spans="1:12" s="12" customFormat="1">
      <c r="A479"/>
      <c r="B479"/>
      <c r="C479"/>
      <c r="D479"/>
      <c r="E479"/>
      <c r="F479"/>
      <c r="G479"/>
      <c r="H479"/>
      <c r="I479"/>
      <c r="J479"/>
      <c r="K479"/>
      <c r="L479"/>
    </row>
    <row r="480" spans="1:12" s="12" customFormat="1">
      <c r="A480"/>
      <c r="B480"/>
      <c r="C480"/>
      <c r="D480"/>
      <c r="E480"/>
      <c r="F480"/>
      <c r="G480"/>
      <c r="H480"/>
      <c r="I480"/>
      <c r="J480"/>
      <c r="K480"/>
      <c r="L480"/>
    </row>
    <row r="481" spans="1:12" s="12" customFormat="1">
      <c r="A481"/>
      <c r="B481"/>
      <c r="C481"/>
      <c r="D481"/>
      <c r="E481"/>
      <c r="F481"/>
      <c r="G481"/>
      <c r="H481"/>
      <c r="I481"/>
      <c r="J481"/>
      <c r="K481"/>
      <c r="L481"/>
    </row>
    <row r="482" spans="1:12" s="12" customFormat="1">
      <c r="A482"/>
      <c r="B482"/>
      <c r="C482"/>
      <c r="D482"/>
      <c r="E482"/>
      <c r="F482"/>
      <c r="G482"/>
      <c r="H482"/>
      <c r="I482"/>
      <c r="J482"/>
      <c r="K482"/>
      <c r="L482"/>
    </row>
    <row r="483" spans="1:12" s="12" customFormat="1">
      <c r="A483"/>
      <c r="B483"/>
      <c r="C483"/>
      <c r="D483"/>
      <c r="E483"/>
      <c r="F483"/>
      <c r="G483"/>
      <c r="H483"/>
      <c r="I483"/>
      <c r="J483"/>
      <c r="K483"/>
      <c r="L483"/>
    </row>
    <row r="484" spans="1:12" s="12" customFormat="1">
      <c r="A484"/>
      <c r="B484"/>
      <c r="C484"/>
      <c r="D484"/>
      <c r="E484"/>
      <c r="F484"/>
      <c r="G484"/>
      <c r="H484"/>
      <c r="I484"/>
      <c r="J484"/>
      <c r="K484"/>
      <c r="L484"/>
    </row>
  </sheetData>
  <mergeCells count="14">
    <mergeCell ref="I5:J6"/>
    <mergeCell ref="K5:K7"/>
    <mergeCell ref="I162:J163"/>
    <mergeCell ref="K162:K163"/>
    <mergeCell ref="C2:H3"/>
    <mergeCell ref="F5:F7"/>
    <mergeCell ref="G5:G7"/>
    <mergeCell ref="H5:H7"/>
    <mergeCell ref="K1:L4"/>
    <mergeCell ref="A5:A7"/>
    <mergeCell ref="B5:B7"/>
    <mergeCell ref="C5:C7"/>
    <mergeCell ref="D5:D7"/>
    <mergeCell ref="E5:E7"/>
  </mergeCells>
  <conditionalFormatting sqref="I5:I7">
    <cfRule type="cellIs" dxfId="1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PREMIUM</vt:lpstr>
      <vt:lpstr>OPTION INDEX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2018-02-14T12:48:06Z</dcterms:created>
  <dcterms:modified xsi:type="dcterms:W3CDTF">2020-03-17T06:42:07Z</dcterms:modified>
</cp:coreProperties>
</file>